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Sheet1" sheetId="1" r:id="rId1"/>
    <sheet name="Sheet2" sheetId="2" r:id="rId2"/>
    <sheet name="季度报送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<sst xmlns="http://schemas.openxmlformats.org/spreadsheetml/2006/main" count="160" uniqueCount="56">
  <si>
    <t>2019年3月海盐县新增、变更、注销城乡低保、特困、低边汇总表</t>
  </si>
  <si>
    <t>金额单位：元</t>
  </si>
  <si>
    <t>编
号</t>
  </si>
  <si>
    <t>镇别</t>
  </si>
  <si>
    <t>低  保  户</t>
  </si>
  <si>
    <t>特困人员供养</t>
  </si>
  <si>
    <t>边  缘  户</t>
  </si>
  <si>
    <t>合计</t>
  </si>
  <si>
    <t>小计</t>
  </si>
  <si>
    <t>新增</t>
  </si>
  <si>
    <t>注销</t>
  </si>
  <si>
    <t>变更人数</t>
  </si>
  <si>
    <t>变更金额</t>
  </si>
  <si>
    <t>户</t>
  </si>
  <si>
    <t>人数</t>
  </si>
  <si>
    <t>金额</t>
  </si>
  <si>
    <t>武原街道</t>
  </si>
  <si>
    <t>西塘桥街道</t>
  </si>
  <si>
    <t>望海街道</t>
  </si>
  <si>
    <t>秦山街道</t>
  </si>
  <si>
    <t>沈荡镇</t>
  </si>
  <si>
    <t>百步镇</t>
  </si>
  <si>
    <t>于城镇</t>
  </si>
  <si>
    <t>澉浦镇</t>
  </si>
  <si>
    <t>通元镇</t>
  </si>
  <si>
    <t>合  计</t>
  </si>
  <si>
    <t>2019年低保、低边、特困变动情况汇总表</t>
  </si>
  <si>
    <t>月份</t>
  </si>
  <si>
    <t>低保</t>
  </si>
  <si>
    <t>特困</t>
  </si>
  <si>
    <t>边缘</t>
  </si>
  <si>
    <t xml:space="preserve">在  册
合  计               </t>
  </si>
  <si>
    <t>户数+</t>
  </si>
  <si>
    <t>户数-</t>
  </si>
  <si>
    <t>户数</t>
  </si>
  <si>
    <t>低保金额</t>
  </si>
  <si>
    <t>特困金额</t>
  </si>
  <si>
    <t>总计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</si>
  <si>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</si>
  <si>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</si>
  <si>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</si>
  <si>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</si>
  <si>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</si>
  <si>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</si>
  <si>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</si>
  <si>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</si>
  <si>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</si>
  <si>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</si>
  <si>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</si>
  <si>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</si>
  <si>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在  册  总  计</t>
  </si>
  <si>
    <t>一季度</t>
  </si>
  <si>
    <t>二季度</t>
  </si>
  <si>
    <t>上半年</t>
  </si>
  <si>
    <t>三季度</t>
  </si>
  <si>
    <t>四季度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</si>
</sst>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</numFmts>
  <fonts count="29">
    <font>
      <sz val="12"/>
      <name val="宋体"/>
      <family val="0"/>
    </font>
    <font>
      <b/>
      <sz val="18"/>
      <name val="宋体"/>
      <family val="0"/>
    </font>
    <font>
      <sz val="10.5"/>
      <name val="Calibri"/>
      <family val="2"/>
    </font>
    <font>
      <b/>
      <sz val="12"/>
      <name val="宋体"/>
      <family val="0"/>
    </font>
    <font>
      <b/>
      <sz val="11"/>
      <color indexed="8"/>
      <name val="微软雅黑"/>
      <family val="2"/>
    </font>
    <font>
      <sz val="12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b/>
      <sz val="11"/>
      <name val="微软雅黑"/>
      <family val="2"/>
    </font>
    <font>
      <sz val="10.5"/>
      <name val="仿宋_GB2312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4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7" fillId="10" borderId="6" applyNumberFormat="0" applyAlignment="0" applyProtection="0"/>
    <xf numFmtId="0" fontId="20" fillId="10" borderId="1" applyNumberFormat="0" applyAlignment="0" applyProtection="0"/>
    <xf numFmtId="0" fontId="28" fillId="11" borderId="7" applyNumberFormat="0" applyAlignment="0" applyProtection="0"/>
    <xf numFmtId="0" fontId="15" fillId="3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23" fillId="0" borderId="9" applyNumberFormat="0" applyFill="0" applyAlignment="0" applyProtection="0"/>
    <xf numFmtId="0" fontId="26" fillId="2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20" borderId="0" applyNumberFormat="0" applyBorder="0" applyAlignment="0" applyProtection="0"/>
    <xf numFmtId="0" fontId="1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23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NumberFormat="1" applyFont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left" vertical="center" wrapText="1"/>
    </xf>
    <xf numFmtId="180" fontId="7" fillId="0" borderId="14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>
            <v>243</v>
          </cell>
          <cell r="C5">
            <v>386</v>
          </cell>
          <cell r="D5">
            <v>237982</v>
          </cell>
          <cell r="E5">
            <v>190</v>
          </cell>
          <cell r="F5">
            <v>358</v>
          </cell>
          <cell r="G5">
            <v>183365</v>
          </cell>
          <cell r="H5">
            <v>3</v>
          </cell>
          <cell r="I5">
            <v>3</v>
          </cell>
          <cell r="J5">
            <v>2430</v>
          </cell>
          <cell r="K5">
            <v>6</v>
          </cell>
          <cell r="L5">
            <v>6</v>
          </cell>
          <cell r="M5">
            <v>4860</v>
          </cell>
          <cell r="N5">
            <v>47</v>
          </cell>
          <cell r="O5">
            <v>122</v>
          </cell>
          <cell r="P5">
            <v>64</v>
          </cell>
          <cell r="Q5">
            <v>158</v>
          </cell>
        </row>
        <row r="6">
          <cell r="B6">
            <v>89</v>
          </cell>
          <cell r="C6">
            <v>133</v>
          </cell>
          <cell r="D6">
            <v>87960</v>
          </cell>
          <cell r="E6">
            <v>205</v>
          </cell>
          <cell r="F6">
            <v>331</v>
          </cell>
          <cell r="G6">
            <v>173380</v>
          </cell>
          <cell r="H6">
            <v>0</v>
          </cell>
          <cell r="I6">
            <v>0</v>
          </cell>
          <cell r="J6">
            <v>0</v>
          </cell>
          <cell r="K6">
            <v>6</v>
          </cell>
          <cell r="L6">
            <v>6</v>
          </cell>
          <cell r="M6">
            <v>4860</v>
          </cell>
          <cell r="N6">
            <v>16</v>
          </cell>
          <cell r="O6">
            <v>46</v>
          </cell>
          <cell r="P6">
            <v>41</v>
          </cell>
          <cell r="Q6">
            <v>123</v>
          </cell>
        </row>
        <row r="7">
          <cell r="B7">
            <v>7</v>
          </cell>
          <cell r="C7">
            <v>17</v>
          </cell>
          <cell r="D7">
            <v>10024</v>
          </cell>
          <cell r="E7">
            <v>184</v>
          </cell>
          <cell r="F7">
            <v>295</v>
          </cell>
          <cell r="G7">
            <v>146123</v>
          </cell>
          <cell r="H7">
            <v>0</v>
          </cell>
          <cell r="I7">
            <v>0</v>
          </cell>
          <cell r="J7">
            <v>0</v>
          </cell>
          <cell r="K7">
            <v>8</v>
          </cell>
          <cell r="L7">
            <v>8</v>
          </cell>
          <cell r="M7">
            <v>6480</v>
          </cell>
          <cell r="N7">
            <v>6</v>
          </cell>
          <cell r="O7">
            <v>15</v>
          </cell>
          <cell r="P7">
            <v>73</v>
          </cell>
          <cell r="Q7">
            <v>173</v>
          </cell>
        </row>
        <row r="8">
          <cell r="B8">
            <v>2</v>
          </cell>
          <cell r="C8">
            <v>6</v>
          </cell>
          <cell r="D8">
            <v>1874</v>
          </cell>
          <cell r="E8">
            <v>221</v>
          </cell>
          <cell r="F8">
            <v>358</v>
          </cell>
          <cell r="G8">
            <v>158542</v>
          </cell>
          <cell r="H8">
            <v>0</v>
          </cell>
          <cell r="I8">
            <v>0</v>
          </cell>
          <cell r="J8">
            <v>0</v>
          </cell>
          <cell r="K8">
            <v>11</v>
          </cell>
          <cell r="L8">
            <v>11</v>
          </cell>
          <cell r="M8">
            <v>8910</v>
          </cell>
          <cell r="N8">
            <v>4</v>
          </cell>
          <cell r="O8">
            <v>8</v>
          </cell>
          <cell r="P8">
            <v>68</v>
          </cell>
          <cell r="Q8">
            <v>211</v>
          </cell>
        </row>
        <row r="9">
          <cell r="B9">
            <v>24</v>
          </cell>
          <cell r="C9">
            <v>28</v>
          </cell>
          <cell r="D9">
            <v>17554</v>
          </cell>
          <cell r="E9">
            <v>273</v>
          </cell>
          <cell r="F9">
            <v>408</v>
          </cell>
          <cell r="G9">
            <v>203924</v>
          </cell>
          <cell r="H9">
            <v>1</v>
          </cell>
          <cell r="I9">
            <v>1</v>
          </cell>
          <cell r="J9">
            <v>810</v>
          </cell>
          <cell r="K9">
            <v>16</v>
          </cell>
          <cell r="L9">
            <v>16</v>
          </cell>
          <cell r="M9">
            <v>12960</v>
          </cell>
          <cell r="N9">
            <v>4</v>
          </cell>
          <cell r="O9">
            <v>7</v>
          </cell>
          <cell r="P9">
            <v>92</v>
          </cell>
          <cell r="Q9">
            <v>209</v>
          </cell>
        </row>
        <row r="10">
          <cell r="B10">
            <v>7</v>
          </cell>
          <cell r="C10">
            <v>7</v>
          </cell>
          <cell r="D10">
            <v>4045</v>
          </cell>
          <cell r="E10">
            <v>220</v>
          </cell>
          <cell r="F10">
            <v>389</v>
          </cell>
          <cell r="G10">
            <v>228826.99999999997</v>
          </cell>
          <cell r="H10">
            <v>0</v>
          </cell>
          <cell r="I10">
            <v>0</v>
          </cell>
          <cell r="J10">
            <v>0</v>
          </cell>
          <cell r="K10">
            <v>25</v>
          </cell>
          <cell r="L10">
            <v>25</v>
          </cell>
          <cell r="M10">
            <v>20250</v>
          </cell>
          <cell r="N10">
            <v>0</v>
          </cell>
          <cell r="O10">
            <v>0</v>
          </cell>
          <cell r="P10">
            <v>83</v>
          </cell>
          <cell r="Q10">
            <v>201</v>
          </cell>
        </row>
        <row r="11">
          <cell r="B11">
            <v>5</v>
          </cell>
          <cell r="C11">
            <v>8</v>
          </cell>
          <cell r="D11">
            <v>3635</v>
          </cell>
          <cell r="E11">
            <v>139</v>
          </cell>
          <cell r="F11">
            <v>238</v>
          </cell>
          <cell r="G11">
            <v>102383.99999999999</v>
          </cell>
          <cell r="H11">
            <v>0</v>
          </cell>
          <cell r="I11">
            <v>0</v>
          </cell>
          <cell r="J11">
            <v>0</v>
          </cell>
          <cell r="K11">
            <v>13</v>
          </cell>
          <cell r="L11">
            <v>13</v>
          </cell>
          <cell r="M11">
            <v>10530</v>
          </cell>
          <cell r="N11">
            <v>0</v>
          </cell>
          <cell r="O11">
            <v>0</v>
          </cell>
          <cell r="P11">
            <v>48</v>
          </cell>
          <cell r="Q11">
            <v>130</v>
          </cell>
        </row>
        <row r="12">
          <cell r="B12">
            <v>17</v>
          </cell>
          <cell r="C12">
            <v>23</v>
          </cell>
          <cell r="D12">
            <v>12492.999999999998</v>
          </cell>
          <cell r="E12">
            <v>215</v>
          </cell>
          <cell r="F12">
            <v>341</v>
          </cell>
          <cell r="G12">
            <v>204725</v>
          </cell>
          <cell r="H12">
            <v>1</v>
          </cell>
          <cell r="I12">
            <v>1</v>
          </cell>
          <cell r="J12">
            <v>810</v>
          </cell>
          <cell r="K12">
            <v>13</v>
          </cell>
          <cell r="L12">
            <v>13</v>
          </cell>
          <cell r="M12">
            <v>10530</v>
          </cell>
          <cell r="N12">
            <v>2</v>
          </cell>
          <cell r="O12">
            <v>5</v>
          </cell>
          <cell r="P12">
            <v>70</v>
          </cell>
          <cell r="Q12">
            <v>170</v>
          </cell>
        </row>
        <row r="13">
          <cell r="B13">
            <v>9</v>
          </cell>
          <cell r="C13">
            <v>15</v>
          </cell>
          <cell r="D13">
            <v>7776.999999999999</v>
          </cell>
          <cell r="E13">
            <v>264</v>
          </cell>
          <cell r="F13">
            <v>518</v>
          </cell>
          <cell r="G13">
            <v>229765</v>
          </cell>
          <cell r="H13">
            <v>1</v>
          </cell>
          <cell r="I13">
            <v>1</v>
          </cell>
          <cell r="J13">
            <v>810</v>
          </cell>
          <cell r="K13">
            <v>30</v>
          </cell>
          <cell r="L13">
            <v>30</v>
          </cell>
          <cell r="M13">
            <v>24300</v>
          </cell>
          <cell r="N13">
            <v>0</v>
          </cell>
          <cell r="O13">
            <v>0</v>
          </cell>
          <cell r="P13">
            <v>87</v>
          </cell>
          <cell r="Q13">
            <v>268</v>
          </cell>
        </row>
      </sheetData>
      <sheetData sheetId="1">
        <row r="7">
          <cell r="B7">
            <v>3</v>
          </cell>
          <cell r="C7">
            <v>10</v>
          </cell>
          <cell r="D7">
            <v>4516</v>
          </cell>
          <cell r="E7">
            <v>10</v>
          </cell>
          <cell r="F7">
            <v>14</v>
          </cell>
          <cell r="G7">
            <v>6949</v>
          </cell>
          <cell r="I7">
            <v>0</v>
          </cell>
          <cell r="J7">
            <v>-3376</v>
          </cell>
          <cell r="K7">
            <v>1</v>
          </cell>
          <cell r="L7">
            <v>1</v>
          </cell>
          <cell r="M7">
            <v>710</v>
          </cell>
          <cell r="N7">
            <v>7</v>
          </cell>
          <cell r="O7">
            <v>15</v>
          </cell>
          <cell r="P7">
            <v>8139</v>
          </cell>
          <cell r="AH7">
            <v>1</v>
          </cell>
          <cell r="AI7">
            <v>2</v>
          </cell>
          <cell r="AN7">
            <v>10</v>
          </cell>
          <cell r="AO7">
            <v>21</v>
          </cell>
        </row>
        <row r="8">
          <cell r="B8">
            <v>1</v>
          </cell>
          <cell r="C8">
            <v>3</v>
          </cell>
          <cell r="D8">
            <v>2430</v>
          </cell>
          <cell r="E8">
            <v>8</v>
          </cell>
          <cell r="F8">
            <v>20</v>
          </cell>
          <cell r="G8">
            <v>10098</v>
          </cell>
          <cell r="K8">
            <v>1</v>
          </cell>
          <cell r="L8">
            <v>4</v>
          </cell>
          <cell r="M8">
            <v>3240</v>
          </cell>
          <cell r="N8">
            <v>10</v>
          </cell>
          <cell r="O8">
            <v>29</v>
          </cell>
          <cell r="P8">
            <v>13416</v>
          </cell>
          <cell r="AH8">
            <v>11</v>
          </cell>
          <cell r="AI8">
            <v>30</v>
          </cell>
          <cell r="AN8">
            <v>13</v>
          </cell>
          <cell r="AO8">
            <v>33</v>
          </cell>
        </row>
        <row r="9">
          <cell r="E9">
            <v>1</v>
          </cell>
          <cell r="F9">
            <v>2</v>
          </cell>
          <cell r="G9">
            <v>820</v>
          </cell>
          <cell r="N9">
            <v>2</v>
          </cell>
          <cell r="O9">
            <v>2</v>
          </cell>
          <cell r="P9">
            <v>1208</v>
          </cell>
          <cell r="AQ9">
            <v>-1</v>
          </cell>
        </row>
        <row r="10">
          <cell r="K10">
            <v>9</v>
          </cell>
          <cell r="L10">
            <v>14</v>
          </cell>
          <cell r="M10">
            <v>9182</v>
          </cell>
          <cell r="R10">
            <v>-1</v>
          </cell>
          <cell r="S10">
            <v>978</v>
          </cell>
          <cell r="AL10">
            <v>1</v>
          </cell>
          <cell r="AM10">
            <v>2</v>
          </cell>
        </row>
        <row r="11">
          <cell r="K11">
            <v>1</v>
          </cell>
          <cell r="L11">
            <v>1</v>
          </cell>
          <cell r="M11">
            <v>420</v>
          </cell>
          <cell r="N11">
            <v>10</v>
          </cell>
          <cell r="O11">
            <v>24</v>
          </cell>
          <cell r="P11">
            <v>6703</v>
          </cell>
          <cell r="Z11">
            <v>1</v>
          </cell>
          <cell r="AA11">
            <v>1</v>
          </cell>
          <cell r="AB11">
            <v>810</v>
          </cell>
          <cell r="AN11">
            <v>1</v>
          </cell>
          <cell r="AO11">
            <v>1</v>
          </cell>
        </row>
        <row r="12">
          <cell r="N12">
            <v>4</v>
          </cell>
          <cell r="O12">
            <v>11</v>
          </cell>
          <cell r="P12">
            <v>8009</v>
          </cell>
          <cell r="R12">
            <v>-2</v>
          </cell>
          <cell r="S12">
            <v>-2538</v>
          </cell>
          <cell r="AN12">
            <v>4</v>
          </cell>
          <cell r="AO12">
            <v>9</v>
          </cell>
        </row>
        <row r="13">
          <cell r="N13">
            <v>1</v>
          </cell>
          <cell r="O13">
            <v>1</v>
          </cell>
          <cell r="P13">
            <v>810</v>
          </cell>
          <cell r="R13">
            <v>-1</v>
          </cell>
          <cell r="S13">
            <v>-364</v>
          </cell>
          <cell r="AC13">
            <v>1</v>
          </cell>
          <cell r="AD13">
            <v>1</v>
          </cell>
          <cell r="AE13">
            <v>810</v>
          </cell>
          <cell r="AL13">
            <v>1</v>
          </cell>
          <cell r="AM13">
            <v>4</v>
          </cell>
          <cell r="AN13">
            <v>2</v>
          </cell>
          <cell r="AO13">
            <v>4</v>
          </cell>
        </row>
        <row r="14">
          <cell r="B14">
            <v>1</v>
          </cell>
          <cell r="C14">
            <v>3</v>
          </cell>
          <cell r="D14">
            <v>876</v>
          </cell>
          <cell r="K14">
            <v>1</v>
          </cell>
          <cell r="L14">
            <v>1</v>
          </cell>
          <cell r="M14">
            <v>581</v>
          </cell>
          <cell r="N14">
            <v>2</v>
          </cell>
          <cell r="O14">
            <v>5</v>
          </cell>
          <cell r="P14">
            <v>2800</v>
          </cell>
          <cell r="R14">
            <v>-1</v>
          </cell>
          <cell r="S14">
            <v>-810</v>
          </cell>
          <cell r="AN14">
            <v>4</v>
          </cell>
          <cell r="AO14">
            <v>8</v>
          </cell>
        </row>
        <row r="15">
          <cell r="N15">
            <v>6</v>
          </cell>
          <cell r="O15">
            <v>14</v>
          </cell>
          <cell r="P15">
            <v>6136</v>
          </cell>
          <cell r="R15">
            <v>-3</v>
          </cell>
          <cell r="S15">
            <v>-508</v>
          </cell>
          <cell r="AN15">
            <v>5</v>
          </cell>
          <cell r="AO15">
            <v>19</v>
          </cell>
          <cell r="AQ15">
            <v>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"/>
  <sheetViews>
    <sheetView tabSelected="1" workbookViewId="0" topLeftCell="A1">
      <selection activeCell="E15" sqref="E15"/>
    </sheetView>
  </sheetViews>
  <sheetFormatPr defaultColWidth="9.00390625" defaultRowHeight="14.25"/>
  <cols>
    <col min="1" max="1" width="2.25390625" style="0" customWidth="1"/>
    <col min="2" max="2" width="8.75390625" style="0" customWidth="1"/>
    <col min="3" max="4" width="4.875" style="0" customWidth="1"/>
    <col min="5" max="5" width="7.50390625" style="0" customWidth="1"/>
    <col min="6" max="6" width="3.125" style="0" customWidth="1"/>
    <col min="7" max="7" width="4.625" style="0" customWidth="1"/>
    <col min="8" max="8" width="6.625" style="0" customWidth="1"/>
    <col min="9" max="9" width="3.125" style="0" customWidth="1"/>
    <col min="10" max="10" width="4.625" style="0" customWidth="1"/>
    <col min="11" max="11" width="6.625" style="0" customWidth="1"/>
    <col min="12" max="12" width="3.875" style="0" customWidth="1"/>
    <col min="13" max="13" width="7.125" style="0" customWidth="1"/>
    <col min="14" max="14" width="4.00390625" style="0" customWidth="1"/>
    <col min="15" max="15" width="4.625" style="0" customWidth="1"/>
    <col min="16" max="16" width="6.625" style="0" customWidth="1"/>
    <col min="17" max="17" width="3.00390625" style="0" customWidth="1"/>
    <col min="18" max="18" width="4.625" style="0" customWidth="1"/>
    <col min="19" max="19" width="5.75390625" style="0" customWidth="1"/>
    <col min="20" max="20" width="3.00390625" style="0" customWidth="1"/>
    <col min="21" max="21" width="4.625" style="0" customWidth="1"/>
    <col min="22" max="22" width="4.875" style="0" customWidth="1"/>
    <col min="23" max="23" width="4.00390625" style="0" customWidth="1"/>
    <col min="24" max="24" width="4.875" style="0" customWidth="1"/>
    <col min="25" max="25" width="3.00390625" style="0" customWidth="1"/>
    <col min="26" max="26" width="4.625" style="0" customWidth="1"/>
    <col min="27" max="27" width="4.00390625" style="0" customWidth="1"/>
    <col min="28" max="28" width="4.625" style="0" customWidth="1"/>
    <col min="29" max="29" width="3.875" style="0" customWidth="1"/>
    <col min="30" max="31" width="4.875" style="0" customWidth="1"/>
    <col min="32" max="32" width="7.50390625" style="0" customWidth="1"/>
  </cols>
  <sheetData>
    <row r="1" spans="1:32" ht="56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s="39" customFormat="1" ht="15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2" ht="22.5" customHeight="1">
      <c r="A3" s="41" t="s">
        <v>2</v>
      </c>
      <c r="B3" s="42" t="s">
        <v>3</v>
      </c>
      <c r="C3" s="43" t="s">
        <v>4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 t="s">
        <v>5</v>
      </c>
      <c r="O3" s="43"/>
      <c r="P3" s="43"/>
      <c r="Q3" s="43"/>
      <c r="R3" s="43"/>
      <c r="S3" s="43"/>
      <c r="T3" s="43"/>
      <c r="U3" s="43"/>
      <c r="V3" s="43"/>
      <c r="W3" s="42" t="s">
        <v>6</v>
      </c>
      <c r="X3" s="42"/>
      <c r="Y3" s="42"/>
      <c r="Z3" s="42"/>
      <c r="AA3" s="42"/>
      <c r="AB3" s="42"/>
      <c r="AC3" s="42"/>
      <c r="AD3" s="48" t="s">
        <v>7</v>
      </c>
      <c r="AE3" s="48"/>
      <c r="AF3" s="48"/>
    </row>
    <row r="4" spans="1:32" ht="22.5" customHeight="1">
      <c r="A4" s="41"/>
      <c r="B4" s="42"/>
      <c r="C4" s="42" t="s">
        <v>8</v>
      </c>
      <c r="D4" s="42"/>
      <c r="E4" s="42"/>
      <c r="F4" s="42" t="s">
        <v>9</v>
      </c>
      <c r="G4" s="42"/>
      <c r="H4" s="42"/>
      <c r="I4" s="42" t="s">
        <v>10</v>
      </c>
      <c r="J4" s="42"/>
      <c r="K4" s="42"/>
      <c r="L4" s="41" t="s">
        <v>11</v>
      </c>
      <c r="M4" s="41" t="s">
        <v>12</v>
      </c>
      <c r="N4" s="42" t="s">
        <v>8</v>
      </c>
      <c r="O4" s="42"/>
      <c r="P4" s="42"/>
      <c r="Q4" s="42" t="s">
        <v>9</v>
      </c>
      <c r="R4" s="42"/>
      <c r="S4" s="42"/>
      <c r="T4" s="42" t="s">
        <v>10</v>
      </c>
      <c r="U4" s="42"/>
      <c r="V4" s="42"/>
      <c r="W4" s="42" t="s">
        <v>8</v>
      </c>
      <c r="X4" s="42"/>
      <c r="Y4" s="42" t="s">
        <v>9</v>
      </c>
      <c r="Z4" s="42"/>
      <c r="AA4" s="42" t="s">
        <v>10</v>
      </c>
      <c r="AB4" s="42"/>
      <c r="AC4" s="41" t="s">
        <v>11</v>
      </c>
      <c r="AD4" s="48"/>
      <c r="AE4" s="48"/>
      <c r="AF4" s="48"/>
    </row>
    <row r="5" spans="1:32" ht="22.5" customHeight="1">
      <c r="A5" s="42"/>
      <c r="B5" s="42"/>
      <c r="C5" s="42" t="s">
        <v>13</v>
      </c>
      <c r="D5" s="42" t="s">
        <v>14</v>
      </c>
      <c r="E5" s="42" t="s">
        <v>15</v>
      </c>
      <c r="F5" s="42" t="s">
        <v>13</v>
      </c>
      <c r="G5" s="42" t="s">
        <v>14</v>
      </c>
      <c r="H5" s="42" t="s">
        <v>15</v>
      </c>
      <c r="I5" s="42" t="s">
        <v>13</v>
      </c>
      <c r="J5" s="42" t="s">
        <v>14</v>
      </c>
      <c r="K5" s="42" t="s">
        <v>15</v>
      </c>
      <c r="L5" s="41"/>
      <c r="M5" s="41"/>
      <c r="N5" s="42" t="s">
        <v>13</v>
      </c>
      <c r="O5" s="42" t="s">
        <v>14</v>
      </c>
      <c r="P5" s="42" t="s">
        <v>15</v>
      </c>
      <c r="Q5" s="42" t="s">
        <v>13</v>
      </c>
      <c r="R5" s="42" t="s">
        <v>14</v>
      </c>
      <c r="S5" s="42" t="s">
        <v>15</v>
      </c>
      <c r="T5" s="42" t="s">
        <v>13</v>
      </c>
      <c r="U5" s="42" t="s">
        <v>14</v>
      </c>
      <c r="V5" s="42" t="s">
        <v>15</v>
      </c>
      <c r="W5" s="42" t="s">
        <v>13</v>
      </c>
      <c r="X5" s="42" t="s">
        <v>14</v>
      </c>
      <c r="Y5" s="42" t="s">
        <v>13</v>
      </c>
      <c r="Z5" s="42" t="s">
        <v>14</v>
      </c>
      <c r="AA5" s="42" t="s">
        <v>13</v>
      </c>
      <c r="AB5" s="42" t="s">
        <v>14</v>
      </c>
      <c r="AC5" s="41"/>
      <c r="AD5" s="42" t="s">
        <v>13</v>
      </c>
      <c r="AE5" s="42" t="s">
        <v>14</v>
      </c>
      <c r="AF5" s="42" t="s">
        <v>15</v>
      </c>
    </row>
    <row r="6" spans="1:36" ht="28.5" customHeight="1">
      <c r="A6" s="42">
        <v>1</v>
      </c>
      <c r="B6" s="44" t="s">
        <v>16</v>
      </c>
      <c r="C6" s="42">
        <f>'[1]Sheet1'!B5+'[1]Sheet1'!E5</f>
        <v>433</v>
      </c>
      <c r="D6" s="42">
        <f>'[1]Sheet1'!C5+'[1]Sheet1'!F5</f>
        <v>744</v>
      </c>
      <c r="E6" s="42">
        <f>'[1]Sheet1'!D5+'[1]Sheet1'!G5</f>
        <v>421347</v>
      </c>
      <c r="F6" s="42">
        <f>'[1]Sheet2'!B7+'[1]Sheet2'!K7</f>
        <v>4</v>
      </c>
      <c r="G6" s="42">
        <f>'[1]Sheet2'!C7+'[1]Sheet2'!L7</f>
        <v>11</v>
      </c>
      <c r="H6" s="42">
        <f>'[1]Sheet2'!D7+'[1]Sheet2'!M7</f>
        <v>5226</v>
      </c>
      <c r="I6" s="42">
        <f>'[1]Sheet2'!E7+'[1]Sheet2'!N7</f>
        <v>17</v>
      </c>
      <c r="J6" s="42">
        <f>'[1]Sheet2'!F7+'[1]Sheet2'!O7</f>
        <v>29</v>
      </c>
      <c r="K6" s="42">
        <f>'[1]Sheet2'!G7+'[1]Sheet2'!P7</f>
        <v>15088</v>
      </c>
      <c r="L6" s="42">
        <f>'[1]Sheet2'!I7+'[1]Sheet2'!R7</f>
        <v>0</v>
      </c>
      <c r="M6" s="42">
        <f>'[1]Sheet2'!J7+'[1]Sheet2'!S7</f>
        <v>-3376</v>
      </c>
      <c r="N6" s="42">
        <f>'[1]Sheet1'!H5+'[1]Sheet1'!K5</f>
        <v>9</v>
      </c>
      <c r="O6" s="42">
        <f>'[1]Sheet1'!I5+'[1]Sheet1'!L5</f>
        <v>9</v>
      </c>
      <c r="P6" s="42">
        <f>'[1]Sheet1'!J5+'[1]Sheet1'!M5</f>
        <v>7290</v>
      </c>
      <c r="Q6" s="42">
        <f>'[1]Sheet2'!T7+'[1]Sheet2'!Z7</f>
        <v>0</v>
      </c>
      <c r="R6" s="42">
        <f>'[1]Sheet2'!U7+'[1]Sheet2'!AA7</f>
        <v>0</v>
      </c>
      <c r="S6" s="42">
        <f>'[1]Sheet2'!V7+'[1]Sheet2'!AB7</f>
        <v>0</v>
      </c>
      <c r="T6" s="42">
        <f>'[1]Sheet2'!W7+'[1]Sheet2'!AC7</f>
        <v>0</v>
      </c>
      <c r="U6" s="42">
        <f>'[1]Sheet2'!X7+'[1]Sheet2'!AD7</f>
        <v>0</v>
      </c>
      <c r="V6" s="42">
        <f>'[1]Sheet2'!Y7+'[1]Sheet2'!AE7</f>
        <v>0</v>
      </c>
      <c r="W6" s="42">
        <f>'[1]Sheet1'!N5+'[1]Sheet1'!P5</f>
        <v>111</v>
      </c>
      <c r="X6" s="42">
        <f>'[1]Sheet1'!O5+'[1]Sheet1'!Q5</f>
        <v>280</v>
      </c>
      <c r="Y6" s="42">
        <f>'[1]Sheet2'!AF7+'[1]Sheet2'!AL7</f>
        <v>0</v>
      </c>
      <c r="Z6" s="42">
        <f>'[1]Sheet2'!AG7+'[1]Sheet2'!AM7</f>
        <v>0</v>
      </c>
      <c r="AA6" s="42">
        <f>'[1]Sheet2'!AH7+'[1]Sheet2'!AN7</f>
        <v>11</v>
      </c>
      <c r="AB6" s="42">
        <f>'[1]Sheet2'!AI7+'[1]Sheet2'!AO7</f>
        <v>23</v>
      </c>
      <c r="AC6" s="49">
        <f>'[1]Sheet2'!AK7+'[1]Sheet2'!AQ7</f>
        <v>0</v>
      </c>
      <c r="AD6" s="42">
        <f>C6+N6+W6</f>
        <v>553</v>
      </c>
      <c r="AE6" s="42">
        <f>D6+O6+X6</f>
        <v>1033</v>
      </c>
      <c r="AF6" s="42">
        <f>E6+P6</f>
        <v>428637</v>
      </c>
      <c r="AG6" s="39"/>
      <c r="AH6" s="39"/>
      <c r="AI6" s="39"/>
      <c r="AJ6" s="39"/>
    </row>
    <row r="7" spans="1:36" ht="28.5" customHeight="1">
      <c r="A7" s="42">
        <v>2</v>
      </c>
      <c r="B7" s="44" t="s">
        <v>17</v>
      </c>
      <c r="C7" s="42">
        <f>'[1]Sheet1'!B6+'[1]Sheet1'!E6</f>
        <v>294</v>
      </c>
      <c r="D7" s="42">
        <f>'[1]Sheet1'!C6+'[1]Sheet1'!F6</f>
        <v>464</v>
      </c>
      <c r="E7" s="42">
        <f>'[1]Sheet1'!D6+'[1]Sheet1'!G6</f>
        <v>261340</v>
      </c>
      <c r="F7" s="42">
        <f>'[1]Sheet2'!B8+'[1]Sheet2'!K8</f>
        <v>2</v>
      </c>
      <c r="G7" s="42">
        <f>'[1]Sheet2'!C8+'[1]Sheet2'!L8</f>
        <v>7</v>
      </c>
      <c r="H7" s="42">
        <f>'[1]Sheet2'!D8+'[1]Sheet2'!M8</f>
        <v>5670</v>
      </c>
      <c r="I7" s="42">
        <f>'[1]Sheet2'!E8+'[1]Sheet2'!N8</f>
        <v>18</v>
      </c>
      <c r="J7" s="42">
        <f>'[1]Sheet2'!F8+'[1]Sheet2'!O8</f>
        <v>49</v>
      </c>
      <c r="K7" s="42">
        <f>'[1]Sheet2'!G8+'[1]Sheet2'!P8</f>
        <v>23514</v>
      </c>
      <c r="L7" s="42">
        <f>'[1]Sheet2'!I8+'[1]Sheet2'!R8</f>
        <v>0</v>
      </c>
      <c r="M7" s="42">
        <f>'[1]Sheet2'!J8+'[1]Sheet2'!S8</f>
        <v>0</v>
      </c>
      <c r="N7" s="42">
        <f>'[1]Sheet1'!H6+'[1]Sheet1'!K6</f>
        <v>6</v>
      </c>
      <c r="O7" s="42">
        <f>'[1]Sheet1'!I6+'[1]Sheet1'!L6</f>
        <v>6</v>
      </c>
      <c r="P7" s="42">
        <f>'[1]Sheet1'!J6+'[1]Sheet1'!M6</f>
        <v>4860</v>
      </c>
      <c r="Q7" s="42">
        <f>'[1]Sheet2'!T8+'[1]Sheet2'!Z8</f>
        <v>0</v>
      </c>
      <c r="R7" s="42">
        <f>'[1]Sheet2'!U8+'[1]Sheet2'!AA8</f>
        <v>0</v>
      </c>
      <c r="S7" s="42">
        <f>'[1]Sheet2'!V8+'[1]Sheet2'!AB8</f>
        <v>0</v>
      </c>
      <c r="T7" s="42">
        <f>'[1]Sheet2'!W8+'[1]Sheet2'!AC8</f>
        <v>0</v>
      </c>
      <c r="U7" s="42">
        <f>'[1]Sheet2'!X8+'[1]Sheet2'!AD8</f>
        <v>0</v>
      </c>
      <c r="V7" s="42">
        <f>'[1]Sheet2'!Y8+'[1]Sheet2'!AE8</f>
        <v>0</v>
      </c>
      <c r="W7" s="42">
        <f>'[1]Sheet1'!N6+'[1]Sheet1'!P6</f>
        <v>57</v>
      </c>
      <c r="X7" s="42">
        <f>'[1]Sheet1'!O6+'[1]Sheet1'!Q6</f>
        <v>169</v>
      </c>
      <c r="Y7" s="42">
        <f>'[1]Sheet2'!AF8+'[1]Sheet2'!AL8</f>
        <v>0</v>
      </c>
      <c r="Z7" s="42">
        <f>'[1]Sheet2'!AG8+'[1]Sheet2'!AM8</f>
        <v>0</v>
      </c>
      <c r="AA7" s="42">
        <f>'[1]Sheet2'!AH8+'[1]Sheet2'!AN8</f>
        <v>24</v>
      </c>
      <c r="AB7" s="42">
        <f>'[1]Sheet2'!AI8+'[1]Sheet2'!AO8</f>
        <v>63</v>
      </c>
      <c r="AC7" s="49">
        <f>'[1]Sheet2'!AK8+'[1]Sheet2'!AQ8</f>
        <v>0</v>
      </c>
      <c r="AD7" s="42">
        <f aca="true" t="shared" si="0" ref="AD7:AD14">C7+N7+W7</f>
        <v>357</v>
      </c>
      <c r="AE7" s="42">
        <f aca="true" t="shared" si="1" ref="AE7:AE14">D7+O7+X7</f>
        <v>639</v>
      </c>
      <c r="AF7" s="42">
        <f aca="true" t="shared" si="2" ref="AF7:AF14">E7+P7</f>
        <v>266200</v>
      </c>
      <c r="AG7" s="39"/>
      <c r="AH7" s="39"/>
      <c r="AI7" s="39"/>
      <c r="AJ7" s="39"/>
    </row>
    <row r="8" spans="1:36" ht="28.5" customHeight="1">
      <c r="A8" s="42">
        <v>3</v>
      </c>
      <c r="B8" s="44" t="s">
        <v>18</v>
      </c>
      <c r="C8" s="42">
        <f>'[1]Sheet1'!B7+'[1]Sheet1'!E7</f>
        <v>191</v>
      </c>
      <c r="D8" s="42">
        <f>'[1]Sheet1'!C7+'[1]Sheet1'!F7</f>
        <v>312</v>
      </c>
      <c r="E8" s="42">
        <f>'[1]Sheet1'!D7+'[1]Sheet1'!G7</f>
        <v>156147</v>
      </c>
      <c r="F8" s="42">
        <f>'[1]Sheet2'!B9+'[1]Sheet2'!K9</f>
        <v>0</v>
      </c>
      <c r="G8" s="42">
        <f>'[1]Sheet2'!C9+'[1]Sheet2'!L9</f>
        <v>0</v>
      </c>
      <c r="H8" s="42">
        <f>'[1]Sheet2'!D9+'[1]Sheet2'!M9</f>
        <v>0</v>
      </c>
      <c r="I8" s="42">
        <f>'[1]Sheet2'!E9+'[1]Sheet2'!N9</f>
        <v>3</v>
      </c>
      <c r="J8" s="42">
        <f>'[1]Sheet2'!F9+'[1]Sheet2'!O9</f>
        <v>4</v>
      </c>
      <c r="K8" s="42">
        <f>'[1]Sheet2'!G9+'[1]Sheet2'!P9</f>
        <v>2028</v>
      </c>
      <c r="L8" s="42">
        <f>'[1]Sheet2'!I9+'[1]Sheet2'!R9</f>
        <v>0</v>
      </c>
      <c r="M8" s="42">
        <f>'[1]Sheet2'!J9+'[1]Sheet2'!S9</f>
        <v>0</v>
      </c>
      <c r="N8" s="42">
        <f>'[1]Sheet1'!H7+'[1]Sheet1'!K7</f>
        <v>8</v>
      </c>
      <c r="O8" s="42">
        <f>'[1]Sheet1'!I7+'[1]Sheet1'!L7</f>
        <v>8</v>
      </c>
      <c r="P8" s="42">
        <f>'[1]Sheet1'!J7+'[1]Sheet1'!M7</f>
        <v>6480</v>
      </c>
      <c r="Q8" s="42">
        <f>'[1]Sheet2'!T9+'[1]Sheet2'!Z9</f>
        <v>0</v>
      </c>
      <c r="R8" s="42">
        <f>'[1]Sheet2'!U9+'[1]Sheet2'!AA9</f>
        <v>0</v>
      </c>
      <c r="S8" s="42">
        <f>'[1]Sheet2'!V9+'[1]Sheet2'!AB9</f>
        <v>0</v>
      </c>
      <c r="T8" s="42">
        <f>'[1]Sheet2'!W9+'[1]Sheet2'!AC9</f>
        <v>0</v>
      </c>
      <c r="U8" s="42">
        <f>'[1]Sheet2'!X9+'[1]Sheet2'!AD9</f>
        <v>0</v>
      </c>
      <c r="V8" s="42">
        <f>'[1]Sheet2'!Y9+'[1]Sheet2'!AE9</f>
        <v>0</v>
      </c>
      <c r="W8" s="42">
        <f>'[1]Sheet1'!N7+'[1]Sheet1'!P7</f>
        <v>79</v>
      </c>
      <c r="X8" s="42">
        <f>'[1]Sheet1'!O7+'[1]Sheet1'!Q7</f>
        <v>188</v>
      </c>
      <c r="Y8" s="42">
        <f>'[1]Sheet2'!AF9+'[1]Sheet2'!AL9</f>
        <v>0</v>
      </c>
      <c r="Z8" s="42">
        <f>'[1]Sheet2'!AG9+'[1]Sheet2'!AM9</f>
        <v>0</v>
      </c>
      <c r="AA8" s="42">
        <f>'[1]Sheet2'!AH9+'[1]Sheet2'!AN9</f>
        <v>0</v>
      </c>
      <c r="AB8" s="42">
        <f>'[1]Sheet2'!AI9+'[1]Sheet2'!AO9</f>
        <v>0</v>
      </c>
      <c r="AC8" s="49">
        <f>'[1]Sheet2'!AK9+'[1]Sheet2'!AQ9</f>
        <v>-1</v>
      </c>
      <c r="AD8" s="42">
        <f t="shared" si="0"/>
        <v>278</v>
      </c>
      <c r="AE8" s="42">
        <f t="shared" si="1"/>
        <v>508</v>
      </c>
      <c r="AF8" s="42">
        <f t="shared" si="2"/>
        <v>162627</v>
      </c>
      <c r="AG8" s="39"/>
      <c r="AH8" s="39"/>
      <c r="AI8" s="39"/>
      <c r="AJ8" s="39"/>
    </row>
    <row r="9" spans="1:36" ht="28.5" customHeight="1">
      <c r="A9" s="42">
        <v>4</v>
      </c>
      <c r="B9" s="44" t="s">
        <v>19</v>
      </c>
      <c r="C9" s="42">
        <f>'[1]Sheet1'!B8+'[1]Sheet1'!E8</f>
        <v>223</v>
      </c>
      <c r="D9" s="42">
        <f>'[1]Sheet1'!C8+'[1]Sheet1'!F8</f>
        <v>364</v>
      </c>
      <c r="E9" s="42">
        <f>'[1]Sheet1'!D8+'[1]Sheet1'!G8</f>
        <v>160416</v>
      </c>
      <c r="F9" s="42">
        <f>'[1]Sheet2'!B10+'[1]Sheet2'!K10</f>
        <v>9</v>
      </c>
      <c r="G9" s="42">
        <f>'[1]Sheet2'!C10+'[1]Sheet2'!L10</f>
        <v>14</v>
      </c>
      <c r="H9" s="42">
        <f>'[1]Sheet2'!D10+'[1]Sheet2'!M10</f>
        <v>9182</v>
      </c>
      <c r="I9" s="42">
        <f>'[1]Sheet2'!E10+'[1]Sheet2'!N10</f>
        <v>0</v>
      </c>
      <c r="J9" s="42">
        <f>'[1]Sheet2'!F10+'[1]Sheet2'!O10</f>
        <v>0</v>
      </c>
      <c r="K9" s="42">
        <f>'[1]Sheet2'!G10+'[1]Sheet2'!P10</f>
        <v>0</v>
      </c>
      <c r="L9" s="42">
        <f>'[1]Sheet2'!I10+'[1]Sheet2'!R10</f>
        <v>-1</v>
      </c>
      <c r="M9" s="42">
        <f>'[1]Sheet2'!J10+'[1]Sheet2'!S10</f>
        <v>978</v>
      </c>
      <c r="N9" s="42">
        <f>'[1]Sheet1'!H8+'[1]Sheet1'!K8</f>
        <v>11</v>
      </c>
      <c r="O9" s="42">
        <f>'[1]Sheet1'!I8+'[1]Sheet1'!L8</f>
        <v>11</v>
      </c>
      <c r="P9" s="42">
        <f>'[1]Sheet1'!J8+'[1]Sheet1'!M8</f>
        <v>8910</v>
      </c>
      <c r="Q9" s="42">
        <f>'[1]Sheet2'!T10+'[1]Sheet2'!Z10</f>
        <v>0</v>
      </c>
      <c r="R9" s="42">
        <f>'[1]Sheet2'!U10+'[1]Sheet2'!AA10</f>
        <v>0</v>
      </c>
      <c r="S9" s="42">
        <f>'[1]Sheet2'!V10+'[1]Sheet2'!AB10</f>
        <v>0</v>
      </c>
      <c r="T9" s="42">
        <f>'[1]Sheet2'!W10+'[1]Sheet2'!AC10</f>
        <v>0</v>
      </c>
      <c r="U9" s="42">
        <f>'[1]Sheet2'!X10+'[1]Sheet2'!AD10</f>
        <v>0</v>
      </c>
      <c r="V9" s="42">
        <f>'[1]Sheet2'!Y10+'[1]Sheet2'!AE10</f>
        <v>0</v>
      </c>
      <c r="W9" s="42">
        <f>'[1]Sheet1'!N8+'[1]Sheet1'!P8</f>
        <v>72</v>
      </c>
      <c r="X9" s="42">
        <f>'[1]Sheet1'!O8+'[1]Sheet1'!Q8</f>
        <v>219</v>
      </c>
      <c r="Y9" s="42">
        <f>'[1]Sheet2'!AF10+'[1]Sheet2'!AL10</f>
        <v>1</v>
      </c>
      <c r="Z9" s="42">
        <f>'[1]Sheet2'!AG10+'[1]Sheet2'!AM10</f>
        <v>2</v>
      </c>
      <c r="AA9" s="42">
        <f>'[1]Sheet2'!AH10+'[1]Sheet2'!AN10</f>
        <v>0</v>
      </c>
      <c r="AB9" s="42">
        <f>'[1]Sheet2'!AI10+'[1]Sheet2'!AO10</f>
        <v>0</v>
      </c>
      <c r="AC9" s="49">
        <f>'[1]Sheet2'!AK10+'[1]Sheet2'!AQ10</f>
        <v>0</v>
      </c>
      <c r="AD9" s="42">
        <f t="shared" si="0"/>
        <v>306</v>
      </c>
      <c r="AE9" s="42">
        <f t="shared" si="1"/>
        <v>594</v>
      </c>
      <c r="AF9" s="42">
        <f t="shared" si="2"/>
        <v>169326</v>
      </c>
      <c r="AG9" s="39"/>
      <c r="AH9" s="39"/>
      <c r="AI9" s="39"/>
      <c r="AJ9" s="39"/>
    </row>
    <row r="10" spans="1:36" ht="28.5" customHeight="1">
      <c r="A10" s="42">
        <v>5</v>
      </c>
      <c r="B10" s="44" t="s">
        <v>20</v>
      </c>
      <c r="C10" s="42">
        <f>'[1]Sheet1'!B9+'[1]Sheet1'!E9</f>
        <v>297</v>
      </c>
      <c r="D10" s="42">
        <f>'[1]Sheet1'!C9+'[1]Sheet1'!F9</f>
        <v>436</v>
      </c>
      <c r="E10" s="42">
        <f>'[1]Sheet1'!D9+'[1]Sheet1'!G9</f>
        <v>221478</v>
      </c>
      <c r="F10" s="42">
        <f>'[1]Sheet2'!B11+'[1]Sheet2'!K11</f>
        <v>1</v>
      </c>
      <c r="G10" s="42">
        <f>'[1]Sheet2'!C11+'[1]Sheet2'!L11</f>
        <v>1</v>
      </c>
      <c r="H10" s="42">
        <f>'[1]Sheet2'!D11+'[1]Sheet2'!M11</f>
        <v>420</v>
      </c>
      <c r="I10" s="42">
        <f>'[1]Sheet2'!E11+'[1]Sheet2'!N11</f>
        <v>10</v>
      </c>
      <c r="J10" s="42">
        <f>'[1]Sheet2'!F11+'[1]Sheet2'!O11</f>
        <v>24</v>
      </c>
      <c r="K10" s="42">
        <f>'[1]Sheet2'!G11+'[1]Sheet2'!P11</f>
        <v>6703</v>
      </c>
      <c r="L10" s="42">
        <f>'[1]Sheet2'!I11+'[1]Sheet2'!R11</f>
        <v>0</v>
      </c>
      <c r="M10" s="42">
        <f>'[1]Sheet2'!J11+'[1]Sheet2'!S11</f>
        <v>0</v>
      </c>
      <c r="N10" s="42">
        <f>'[1]Sheet1'!H9+'[1]Sheet1'!K9</f>
        <v>17</v>
      </c>
      <c r="O10" s="42">
        <f>'[1]Sheet1'!I9+'[1]Sheet1'!L9</f>
        <v>17</v>
      </c>
      <c r="P10" s="42">
        <f>'[1]Sheet1'!J9+'[1]Sheet1'!M9</f>
        <v>13770</v>
      </c>
      <c r="Q10" s="42">
        <f>'[1]Sheet2'!T11+'[1]Sheet2'!Z11</f>
        <v>1</v>
      </c>
      <c r="R10" s="42">
        <f>'[1]Sheet2'!U11+'[1]Sheet2'!AA11</f>
        <v>1</v>
      </c>
      <c r="S10" s="42">
        <f>'[1]Sheet2'!V11+'[1]Sheet2'!AB11</f>
        <v>810</v>
      </c>
      <c r="T10" s="42">
        <f>'[1]Sheet2'!W11+'[1]Sheet2'!AC11</f>
        <v>0</v>
      </c>
      <c r="U10" s="42">
        <f>'[1]Sheet2'!X11+'[1]Sheet2'!AD11</f>
        <v>0</v>
      </c>
      <c r="V10" s="42">
        <f>'[1]Sheet2'!Y11+'[1]Sheet2'!AE11</f>
        <v>0</v>
      </c>
      <c r="W10" s="42">
        <f>'[1]Sheet1'!N9+'[1]Sheet1'!P9</f>
        <v>96</v>
      </c>
      <c r="X10" s="42">
        <f>'[1]Sheet1'!O9+'[1]Sheet1'!Q9</f>
        <v>216</v>
      </c>
      <c r="Y10" s="42">
        <f>'[1]Sheet2'!AF11+'[1]Sheet2'!AL11</f>
        <v>0</v>
      </c>
      <c r="Z10" s="42">
        <f>'[1]Sheet2'!AG11+'[1]Sheet2'!AM11</f>
        <v>0</v>
      </c>
      <c r="AA10" s="42">
        <f>'[1]Sheet2'!AH11+'[1]Sheet2'!AN11</f>
        <v>1</v>
      </c>
      <c r="AB10" s="42">
        <f>'[1]Sheet2'!AI11+'[1]Sheet2'!AO11</f>
        <v>1</v>
      </c>
      <c r="AC10" s="49">
        <f>'[1]Sheet2'!AK11+'[1]Sheet2'!AQ11</f>
        <v>0</v>
      </c>
      <c r="AD10" s="42">
        <f t="shared" si="0"/>
        <v>410</v>
      </c>
      <c r="AE10" s="42">
        <f t="shared" si="1"/>
        <v>669</v>
      </c>
      <c r="AF10" s="42">
        <f t="shared" si="2"/>
        <v>235248</v>
      </c>
      <c r="AG10" s="39"/>
      <c r="AH10" s="39"/>
      <c r="AI10" s="39"/>
      <c r="AJ10" s="39"/>
    </row>
    <row r="11" spans="1:36" ht="28.5" customHeight="1">
      <c r="A11" s="42">
        <v>6</v>
      </c>
      <c r="B11" s="44" t="s">
        <v>21</v>
      </c>
      <c r="C11" s="42">
        <f>'[1]Sheet1'!B10+'[1]Sheet1'!E10</f>
        <v>227</v>
      </c>
      <c r="D11" s="42">
        <f>'[1]Sheet1'!C10+'[1]Sheet1'!F10</f>
        <v>396</v>
      </c>
      <c r="E11" s="42">
        <f>'[1]Sheet1'!D10+'[1]Sheet1'!G10</f>
        <v>232871.99999999997</v>
      </c>
      <c r="F11" s="42">
        <f>'[1]Sheet2'!B12+'[1]Sheet2'!K12</f>
        <v>0</v>
      </c>
      <c r="G11" s="42">
        <f>'[1]Sheet2'!C12+'[1]Sheet2'!L12</f>
        <v>0</v>
      </c>
      <c r="H11" s="42">
        <f>'[1]Sheet2'!D12+'[1]Sheet2'!M12</f>
        <v>0</v>
      </c>
      <c r="I11" s="42">
        <f>'[1]Sheet2'!E12+'[1]Sheet2'!N12</f>
        <v>4</v>
      </c>
      <c r="J11" s="42">
        <f>'[1]Sheet2'!F12+'[1]Sheet2'!O12</f>
        <v>11</v>
      </c>
      <c r="K11" s="42">
        <f>'[1]Sheet2'!G12+'[1]Sheet2'!P12</f>
        <v>8009</v>
      </c>
      <c r="L11" s="42">
        <f>'[1]Sheet2'!I12+'[1]Sheet2'!R12</f>
        <v>-2</v>
      </c>
      <c r="M11" s="42">
        <f>'[1]Sheet2'!J12+'[1]Sheet2'!S12</f>
        <v>-2538</v>
      </c>
      <c r="N11" s="42">
        <f>'[1]Sheet1'!H10+'[1]Sheet1'!K10</f>
        <v>25</v>
      </c>
      <c r="O11" s="42">
        <f>'[1]Sheet1'!I10+'[1]Sheet1'!L10</f>
        <v>25</v>
      </c>
      <c r="P11" s="42">
        <f>'[1]Sheet1'!J10+'[1]Sheet1'!M10</f>
        <v>20250</v>
      </c>
      <c r="Q11" s="42">
        <f>'[1]Sheet2'!T12+'[1]Sheet2'!Z12</f>
        <v>0</v>
      </c>
      <c r="R11" s="42">
        <f>'[1]Sheet2'!U12+'[1]Sheet2'!AA12</f>
        <v>0</v>
      </c>
      <c r="S11" s="42">
        <f>'[1]Sheet2'!V12+'[1]Sheet2'!AB12</f>
        <v>0</v>
      </c>
      <c r="T11" s="42">
        <f>'[1]Sheet2'!W12+'[1]Sheet2'!AC12</f>
        <v>0</v>
      </c>
      <c r="U11" s="42">
        <f>'[1]Sheet2'!X12+'[1]Sheet2'!AD12</f>
        <v>0</v>
      </c>
      <c r="V11" s="42">
        <f>'[1]Sheet2'!Y12+'[1]Sheet2'!AE12</f>
        <v>0</v>
      </c>
      <c r="W11" s="42">
        <f>'[1]Sheet1'!N10+'[1]Sheet1'!P10</f>
        <v>83</v>
      </c>
      <c r="X11" s="42">
        <f>'[1]Sheet1'!O10+'[1]Sheet1'!Q10</f>
        <v>201</v>
      </c>
      <c r="Y11" s="42">
        <f>'[1]Sheet2'!AF12+'[1]Sheet2'!AL12</f>
        <v>0</v>
      </c>
      <c r="Z11" s="42">
        <f>'[1]Sheet2'!AG12+'[1]Sheet2'!AM12</f>
        <v>0</v>
      </c>
      <c r="AA11" s="42">
        <f>'[1]Sheet2'!AH12+'[1]Sheet2'!AN12</f>
        <v>4</v>
      </c>
      <c r="AB11" s="42">
        <f>'[1]Sheet2'!AI12+'[1]Sheet2'!AO12</f>
        <v>9</v>
      </c>
      <c r="AC11" s="49">
        <f>'[1]Sheet2'!AK12+'[1]Sheet2'!AQ12</f>
        <v>0</v>
      </c>
      <c r="AD11" s="42">
        <f t="shared" si="0"/>
        <v>335</v>
      </c>
      <c r="AE11" s="42">
        <f t="shared" si="1"/>
        <v>622</v>
      </c>
      <c r="AF11" s="42">
        <f t="shared" si="2"/>
        <v>253121.99999999997</v>
      </c>
      <c r="AG11" s="39"/>
      <c r="AH11" s="39"/>
      <c r="AI11" s="39"/>
      <c r="AJ11" s="39"/>
    </row>
    <row r="12" spans="1:36" ht="28.5" customHeight="1">
      <c r="A12" s="42">
        <v>7</v>
      </c>
      <c r="B12" s="44" t="s">
        <v>22</v>
      </c>
      <c r="C12" s="42">
        <f>'[1]Sheet1'!B11+'[1]Sheet1'!E11</f>
        <v>144</v>
      </c>
      <c r="D12" s="42">
        <f>'[1]Sheet1'!C11+'[1]Sheet1'!F11</f>
        <v>246</v>
      </c>
      <c r="E12" s="42">
        <f>'[1]Sheet1'!D11+'[1]Sheet1'!G11</f>
        <v>106018.99999999999</v>
      </c>
      <c r="F12" s="42">
        <f>'[1]Sheet2'!B13+'[1]Sheet2'!K13</f>
        <v>0</v>
      </c>
      <c r="G12" s="42">
        <f>'[1]Sheet2'!C13+'[1]Sheet2'!L13</f>
        <v>0</v>
      </c>
      <c r="H12" s="42">
        <f>'[1]Sheet2'!D13+'[1]Sheet2'!M13</f>
        <v>0</v>
      </c>
      <c r="I12" s="42">
        <f>'[1]Sheet2'!E13+'[1]Sheet2'!N13</f>
        <v>1</v>
      </c>
      <c r="J12" s="42">
        <f>'[1]Sheet2'!F13+'[1]Sheet2'!O13</f>
        <v>1</v>
      </c>
      <c r="K12" s="42">
        <f>'[1]Sheet2'!G13+'[1]Sheet2'!P13</f>
        <v>810</v>
      </c>
      <c r="L12" s="42">
        <f>'[1]Sheet2'!I13+'[1]Sheet2'!R13</f>
        <v>-1</v>
      </c>
      <c r="M12" s="42">
        <f>'[1]Sheet2'!J13+'[1]Sheet2'!S13</f>
        <v>-364</v>
      </c>
      <c r="N12" s="42">
        <f>'[1]Sheet1'!H11+'[1]Sheet1'!K11</f>
        <v>13</v>
      </c>
      <c r="O12" s="42">
        <f>'[1]Sheet1'!I11+'[1]Sheet1'!L11</f>
        <v>13</v>
      </c>
      <c r="P12" s="42">
        <f>'[1]Sheet1'!J11+'[1]Sheet1'!M11</f>
        <v>10530</v>
      </c>
      <c r="Q12" s="42">
        <f>'[1]Sheet2'!T13+'[1]Sheet2'!Z13</f>
        <v>0</v>
      </c>
      <c r="R12" s="42">
        <f>'[1]Sheet2'!U13+'[1]Sheet2'!AA13</f>
        <v>0</v>
      </c>
      <c r="S12" s="42">
        <f>'[1]Sheet2'!V13+'[1]Sheet2'!AB13</f>
        <v>0</v>
      </c>
      <c r="T12" s="42">
        <f>'[1]Sheet2'!W13+'[1]Sheet2'!AC13</f>
        <v>1</v>
      </c>
      <c r="U12" s="42">
        <f>'[1]Sheet2'!X13+'[1]Sheet2'!AD13</f>
        <v>1</v>
      </c>
      <c r="V12" s="42">
        <f>'[1]Sheet2'!Y13+'[1]Sheet2'!AE13</f>
        <v>810</v>
      </c>
      <c r="W12" s="42">
        <f>'[1]Sheet1'!N11+'[1]Sheet1'!P11</f>
        <v>48</v>
      </c>
      <c r="X12" s="42">
        <f>'[1]Sheet1'!O11+'[1]Sheet1'!Q11</f>
        <v>130</v>
      </c>
      <c r="Y12" s="42">
        <f>'[1]Sheet2'!AF13+'[1]Sheet2'!AL13</f>
        <v>1</v>
      </c>
      <c r="Z12" s="42">
        <f>'[1]Sheet2'!AG13+'[1]Sheet2'!AM13</f>
        <v>4</v>
      </c>
      <c r="AA12" s="42">
        <f>'[1]Sheet2'!AH13+'[1]Sheet2'!AN13</f>
        <v>2</v>
      </c>
      <c r="AB12" s="42">
        <f>'[1]Sheet2'!AI13+'[1]Sheet2'!AO13</f>
        <v>4</v>
      </c>
      <c r="AC12" s="49">
        <f>'[1]Sheet2'!AK13+'[1]Sheet2'!AQ13</f>
        <v>0</v>
      </c>
      <c r="AD12" s="42">
        <f t="shared" si="0"/>
        <v>205</v>
      </c>
      <c r="AE12" s="42">
        <f t="shared" si="1"/>
        <v>389</v>
      </c>
      <c r="AF12" s="42">
        <f t="shared" si="2"/>
        <v>116548.99999999999</v>
      </c>
      <c r="AG12" s="39"/>
      <c r="AH12" s="39"/>
      <c r="AI12" s="39"/>
      <c r="AJ12" s="39"/>
    </row>
    <row r="13" spans="1:36" ht="28.5" customHeight="1">
      <c r="A13" s="42">
        <v>8</v>
      </c>
      <c r="B13" s="44" t="s">
        <v>23</v>
      </c>
      <c r="C13" s="42">
        <f>'[1]Sheet1'!B12+'[1]Sheet1'!E12</f>
        <v>232</v>
      </c>
      <c r="D13" s="42">
        <f>'[1]Sheet1'!C12+'[1]Sheet1'!F12</f>
        <v>364</v>
      </c>
      <c r="E13" s="42">
        <f>'[1]Sheet1'!D12+'[1]Sheet1'!G12</f>
        <v>217218</v>
      </c>
      <c r="F13" s="42">
        <f>'[1]Sheet2'!B14+'[1]Sheet2'!K14</f>
        <v>2</v>
      </c>
      <c r="G13" s="42">
        <f>'[1]Sheet2'!C14+'[1]Sheet2'!L14</f>
        <v>4</v>
      </c>
      <c r="H13" s="42">
        <f>'[1]Sheet2'!D14+'[1]Sheet2'!M14</f>
        <v>1457</v>
      </c>
      <c r="I13" s="42">
        <f>'[1]Sheet2'!E14+'[1]Sheet2'!N14</f>
        <v>2</v>
      </c>
      <c r="J13" s="42">
        <f>'[1]Sheet2'!F14+'[1]Sheet2'!O14</f>
        <v>5</v>
      </c>
      <c r="K13" s="42">
        <f>'[1]Sheet2'!G14+'[1]Sheet2'!P14</f>
        <v>2800</v>
      </c>
      <c r="L13" s="42">
        <f>'[1]Sheet2'!I14+'[1]Sheet2'!R14</f>
        <v>-1</v>
      </c>
      <c r="M13" s="42">
        <f>'[1]Sheet2'!J14+'[1]Sheet2'!S14</f>
        <v>-810</v>
      </c>
      <c r="N13" s="42">
        <f>'[1]Sheet1'!H12+'[1]Sheet1'!K12</f>
        <v>14</v>
      </c>
      <c r="O13" s="42">
        <f>'[1]Sheet1'!I12+'[1]Sheet1'!L12</f>
        <v>14</v>
      </c>
      <c r="P13" s="42">
        <f>'[1]Sheet1'!J12+'[1]Sheet1'!M12</f>
        <v>11340</v>
      </c>
      <c r="Q13" s="42">
        <f>'[1]Sheet2'!T14+'[1]Sheet2'!Z14</f>
        <v>0</v>
      </c>
      <c r="R13" s="42">
        <f>'[1]Sheet2'!U14+'[1]Sheet2'!AA14</f>
        <v>0</v>
      </c>
      <c r="S13" s="42">
        <f>'[1]Sheet2'!V14+'[1]Sheet2'!AB14</f>
        <v>0</v>
      </c>
      <c r="T13" s="42">
        <f>'[1]Sheet2'!W14+'[1]Sheet2'!AC14</f>
        <v>0</v>
      </c>
      <c r="U13" s="42">
        <f>'[1]Sheet2'!X14+'[1]Sheet2'!AD14</f>
        <v>0</v>
      </c>
      <c r="V13" s="42">
        <f>'[1]Sheet2'!Y14+'[1]Sheet2'!AE14</f>
        <v>0</v>
      </c>
      <c r="W13" s="42">
        <f>'[1]Sheet1'!N12+'[1]Sheet1'!P12</f>
        <v>72</v>
      </c>
      <c r="X13" s="42">
        <f>'[1]Sheet1'!O12+'[1]Sheet1'!Q12</f>
        <v>175</v>
      </c>
      <c r="Y13" s="42">
        <f>'[1]Sheet2'!AF14+'[1]Sheet2'!AL14</f>
        <v>0</v>
      </c>
      <c r="Z13" s="42">
        <f>'[1]Sheet2'!AG14+'[1]Sheet2'!AM14</f>
        <v>0</v>
      </c>
      <c r="AA13" s="42">
        <f>'[1]Sheet2'!AH14+'[1]Sheet2'!AN14</f>
        <v>4</v>
      </c>
      <c r="AB13" s="42">
        <f>'[1]Sheet2'!AI14+'[1]Sheet2'!AO14</f>
        <v>8</v>
      </c>
      <c r="AC13" s="49">
        <f>'[1]Sheet2'!AK14+'[1]Sheet2'!AQ14</f>
        <v>0</v>
      </c>
      <c r="AD13" s="42">
        <f t="shared" si="0"/>
        <v>318</v>
      </c>
      <c r="AE13" s="42">
        <f t="shared" si="1"/>
        <v>553</v>
      </c>
      <c r="AF13" s="42">
        <f t="shared" si="2"/>
        <v>228558</v>
      </c>
      <c r="AG13" s="39"/>
      <c r="AH13" s="39"/>
      <c r="AI13" s="39"/>
      <c r="AJ13" s="39"/>
    </row>
    <row r="14" spans="1:36" ht="28.5" customHeight="1">
      <c r="A14" s="42">
        <v>9</v>
      </c>
      <c r="B14" s="44" t="s">
        <v>24</v>
      </c>
      <c r="C14" s="42">
        <f>'[1]Sheet1'!B13+'[1]Sheet1'!E13</f>
        <v>273</v>
      </c>
      <c r="D14" s="42">
        <f>'[1]Sheet1'!C13+'[1]Sheet1'!F13</f>
        <v>533</v>
      </c>
      <c r="E14" s="42">
        <f>'[1]Sheet1'!D13+'[1]Sheet1'!G13</f>
        <v>237542</v>
      </c>
      <c r="F14" s="42">
        <f>'[1]Sheet2'!B15+'[1]Sheet2'!K15</f>
        <v>0</v>
      </c>
      <c r="G14" s="42">
        <f>'[1]Sheet2'!C15+'[1]Sheet2'!L15</f>
        <v>0</v>
      </c>
      <c r="H14" s="42">
        <f>'[1]Sheet2'!D15+'[1]Sheet2'!M15</f>
        <v>0</v>
      </c>
      <c r="I14" s="42">
        <f>'[1]Sheet2'!E15+'[1]Sheet2'!N15</f>
        <v>6</v>
      </c>
      <c r="J14" s="42">
        <f>'[1]Sheet2'!F15+'[1]Sheet2'!O15</f>
        <v>14</v>
      </c>
      <c r="K14" s="42">
        <f>'[1]Sheet2'!G15+'[1]Sheet2'!P15</f>
        <v>6136</v>
      </c>
      <c r="L14" s="42">
        <f>'[1]Sheet2'!I15+'[1]Sheet2'!R15</f>
        <v>-3</v>
      </c>
      <c r="M14" s="42">
        <f>'[1]Sheet2'!J15+'[1]Sheet2'!S15</f>
        <v>-508</v>
      </c>
      <c r="N14" s="42">
        <f>'[1]Sheet1'!H13+'[1]Sheet1'!K13</f>
        <v>31</v>
      </c>
      <c r="O14" s="42">
        <f>'[1]Sheet1'!I13+'[1]Sheet1'!L13</f>
        <v>31</v>
      </c>
      <c r="P14" s="42">
        <f>'[1]Sheet1'!J13+'[1]Sheet1'!M13</f>
        <v>25110</v>
      </c>
      <c r="Q14" s="42">
        <f>'[1]Sheet2'!T15+'[1]Sheet2'!Z15</f>
        <v>0</v>
      </c>
      <c r="R14" s="42">
        <f>'[1]Sheet2'!U15+'[1]Sheet2'!AA15</f>
        <v>0</v>
      </c>
      <c r="S14" s="42">
        <f>'[1]Sheet2'!V15+'[1]Sheet2'!AB15</f>
        <v>0</v>
      </c>
      <c r="T14" s="42">
        <f>'[1]Sheet2'!W15+'[1]Sheet2'!AC15</f>
        <v>0</v>
      </c>
      <c r="U14" s="42">
        <f>'[1]Sheet2'!X15+'[1]Sheet2'!AD15</f>
        <v>0</v>
      </c>
      <c r="V14" s="42">
        <f>'[1]Sheet2'!Y15+'[1]Sheet2'!AE15</f>
        <v>0</v>
      </c>
      <c r="W14" s="42">
        <f>'[1]Sheet1'!N13+'[1]Sheet1'!P13</f>
        <v>87</v>
      </c>
      <c r="X14" s="42">
        <f>'[1]Sheet1'!O13+'[1]Sheet1'!Q13</f>
        <v>268</v>
      </c>
      <c r="Y14" s="42">
        <f>'[1]Sheet2'!AF15+'[1]Sheet2'!AL15</f>
        <v>0</v>
      </c>
      <c r="Z14" s="42">
        <f>'[1]Sheet2'!AG15+'[1]Sheet2'!AM15</f>
        <v>0</v>
      </c>
      <c r="AA14" s="42">
        <f>'[1]Sheet2'!AH15+'[1]Sheet2'!AN15</f>
        <v>5</v>
      </c>
      <c r="AB14" s="42">
        <f>'[1]Sheet2'!AI15+'[1]Sheet2'!AO15</f>
        <v>19</v>
      </c>
      <c r="AC14" s="49">
        <f>'[1]Sheet2'!AK15+'[1]Sheet2'!AQ15</f>
        <v>-1</v>
      </c>
      <c r="AD14" s="42">
        <f t="shared" si="0"/>
        <v>391</v>
      </c>
      <c r="AE14" s="42">
        <f t="shared" si="1"/>
        <v>832</v>
      </c>
      <c r="AF14" s="42">
        <f t="shared" si="2"/>
        <v>262652</v>
      </c>
      <c r="AG14" s="39"/>
      <c r="AH14" s="39"/>
      <c r="AI14" s="39"/>
      <c r="AJ14" s="39"/>
    </row>
    <row r="15" spans="1:36" ht="28.5" customHeight="1">
      <c r="A15" s="42" t="s">
        <v>25</v>
      </c>
      <c r="B15" s="42"/>
      <c r="C15" s="42">
        <f aca="true" t="shared" si="3" ref="C15:V15">SUM(C6:C14)</f>
        <v>2314</v>
      </c>
      <c r="D15" s="42">
        <f t="shared" si="3"/>
        <v>3859</v>
      </c>
      <c r="E15" s="42">
        <f t="shared" si="3"/>
        <v>2014379</v>
      </c>
      <c r="F15" s="42">
        <f t="shared" si="3"/>
        <v>18</v>
      </c>
      <c r="G15" s="42">
        <f t="shared" si="3"/>
        <v>37</v>
      </c>
      <c r="H15" s="45">
        <f t="shared" si="3"/>
        <v>21955</v>
      </c>
      <c r="I15" s="42">
        <f t="shared" si="3"/>
        <v>61</v>
      </c>
      <c r="J15" s="42">
        <f t="shared" si="3"/>
        <v>137</v>
      </c>
      <c r="K15" s="45">
        <f t="shared" si="3"/>
        <v>65088</v>
      </c>
      <c r="L15" s="42">
        <f t="shared" si="3"/>
        <v>-8</v>
      </c>
      <c r="M15" s="45">
        <f t="shared" si="3"/>
        <v>-6618</v>
      </c>
      <c r="N15" s="42">
        <f t="shared" si="3"/>
        <v>134</v>
      </c>
      <c r="O15" s="42">
        <f t="shared" si="3"/>
        <v>134</v>
      </c>
      <c r="P15" s="42">
        <f t="shared" si="3"/>
        <v>108540</v>
      </c>
      <c r="Q15" s="42">
        <f t="shared" si="3"/>
        <v>1</v>
      </c>
      <c r="R15" s="42">
        <f t="shared" si="3"/>
        <v>1</v>
      </c>
      <c r="S15" s="45">
        <f t="shared" si="3"/>
        <v>810</v>
      </c>
      <c r="T15" s="42">
        <f t="shared" si="3"/>
        <v>1</v>
      </c>
      <c r="U15" s="42">
        <f t="shared" si="3"/>
        <v>1</v>
      </c>
      <c r="V15" s="45">
        <f t="shared" si="3"/>
        <v>810</v>
      </c>
      <c r="W15" s="42">
        <f aca="true" t="shared" si="4" ref="W15:AJ15">SUM(W6:W14)</f>
        <v>705</v>
      </c>
      <c r="X15" s="42">
        <f t="shared" si="4"/>
        <v>1846</v>
      </c>
      <c r="Y15" s="42">
        <f t="shared" si="4"/>
        <v>2</v>
      </c>
      <c r="Z15" s="42">
        <f t="shared" si="4"/>
        <v>6</v>
      </c>
      <c r="AA15" s="42">
        <f t="shared" si="4"/>
        <v>51</v>
      </c>
      <c r="AB15" s="42">
        <f t="shared" si="4"/>
        <v>127</v>
      </c>
      <c r="AC15" s="42">
        <f t="shared" si="4"/>
        <v>-2</v>
      </c>
      <c r="AD15" s="42">
        <f t="shared" si="4"/>
        <v>3153</v>
      </c>
      <c r="AE15" s="42">
        <f t="shared" si="4"/>
        <v>5839</v>
      </c>
      <c r="AF15" s="42">
        <f t="shared" si="4"/>
        <v>2122919</v>
      </c>
      <c r="AG15" s="50"/>
      <c r="AH15" s="50"/>
      <c r="AI15" s="50"/>
      <c r="AJ15" s="50"/>
    </row>
    <row r="16" spans="1:22" ht="14.25">
      <c r="A16" s="32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3:5" ht="14.25">
      <c r="C17" s="33"/>
      <c r="D17" s="33"/>
      <c r="E17" s="33"/>
    </row>
    <row r="18" spans="3:5" ht="14.25">
      <c r="C18" s="47">
        <f>C15+N15</f>
        <v>2448</v>
      </c>
      <c r="D18" s="47">
        <f>D15+O15</f>
        <v>3993</v>
      </c>
      <c r="E18" s="47">
        <f>E15+P15</f>
        <v>2122919</v>
      </c>
    </row>
  </sheetData>
  <sheetProtection/>
  <mergeCells count="23">
    <mergeCell ref="A1:AF1"/>
    <mergeCell ref="A2:AF2"/>
    <mergeCell ref="C3:M3"/>
    <mergeCell ref="N3:V3"/>
    <mergeCell ref="W3:AC3"/>
    <mergeCell ref="C4:E4"/>
    <mergeCell ref="F4:H4"/>
    <mergeCell ref="I4:K4"/>
    <mergeCell ref="N4:P4"/>
    <mergeCell ref="Q4:S4"/>
    <mergeCell ref="T4:V4"/>
    <mergeCell ref="W4:X4"/>
    <mergeCell ref="Y4:Z4"/>
    <mergeCell ref="AA4:AB4"/>
    <mergeCell ref="A15:B15"/>
    <mergeCell ref="A16:V16"/>
    <mergeCell ref="C17:E17"/>
    <mergeCell ref="A3:A5"/>
    <mergeCell ref="B3:B5"/>
    <mergeCell ref="L4:L5"/>
    <mergeCell ref="M4:M5"/>
    <mergeCell ref="AC4:AC5"/>
    <mergeCell ref="AD3:AF4"/>
  </mergeCells>
  <printOptions horizontalCentered="1" verticalCentered="1"/>
  <pageMargins left="0.31" right="0.2" top="0.98" bottom="0.79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workbookViewId="0" topLeftCell="A1">
      <selection activeCell="T9" sqref="T9"/>
    </sheetView>
  </sheetViews>
  <sheetFormatPr defaultColWidth="9.00390625" defaultRowHeight="14.25"/>
  <cols>
    <col min="1" max="1" width="5.625" style="0" customWidth="1"/>
    <col min="2" max="2" width="6.50390625" style="0" customWidth="1"/>
    <col min="3" max="3" width="5.125" style="0" customWidth="1"/>
    <col min="4" max="4" width="6.00390625" style="0" customWidth="1"/>
    <col min="5" max="5" width="5.125" style="0" customWidth="1"/>
    <col min="6" max="6" width="6.50390625" style="0" customWidth="1"/>
    <col min="7" max="7" width="5.125" style="0" customWidth="1"/>
    <col min="8" max="8" width="6.00390625" style="0" customWidth="1"/>
    <col min="9" max="9" width="5.125" style="0" customWidth="1"/>
    <col min="10" max="10" width="6.50390625" style="0" customWidth="1"/>
    <col min="11" max="11" width="5.125" style="0" customWidth="1"/>
    <col min="12" max="12" width="6.00390625" style="0" customWidth="1"/>
    <col min="13" max="13" width="5.125" style="0" customWidth="1"/>
    <col min="14" max="14" width="6.50390625" style="0" customWidth="1"/>
    <col min="15" max="15" width="5.375" style="0" customWidth="1"/>
    <col min="16" max="16" width="6.00390625" style="0" customWidth="1"/>
    <col min="17" max="17" width="5.375" style="0" customWidth="1"/>
    <col min="18" max="19" width="6.375" style="0" customWidth="1"/>
    <col min="20" max="20" width="9.875" style="0" customWidth="1"/>
    <col min="21" max="21" width="9.25390625" style="0" customWidth="1"/>
    <col min="22" max="22" width="10.375" style="0" customWidth="1"/>
  </cols>
  <sheetData>
    <row r="1" spans="1:22" ht="14.25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ht="14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</row>
    <row r="3" spans="1:20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2" ht="14.25" customHeight="1">
      <c r="A4" s="7" t="s">
        <v>27</v>
      </c>
      <c r="B4" s="7" t="s">
        <v>28</v>
      </c>
      <c r="C4" s="7"/>
      <c r="D4" s="7"/>
      <c r="E4" s="7"/>
      <c r="F4" s="7" t="s">
        <v>29</v>
      </c>
      <c r="G4" s="7"/>
      <c r="H4" s="7"/>
      <c r="I4" s="7"/>
      <c r="J4" s="7" t="s">
        <v>30</v>
      </c>
      <c r="K4" s="7"/>
      <c r="L4" s="7"/>
      <c r="M4" s="7"/>
      <c r="N4" s="7" t="s">
        <v>8</v>
      </c>
      <c r="O4" s="7"/>
      <c r="P4" s="7"/>
      <c r="Q4" s="7"/>
      <c r="R4" s="34" t="s">
        <v>31</v>
      </c>
      <c r="S4" s="34"/>
      <c r="T4" s="34"/>
      <c r="U4" s="34"/>
      <c r="V4" s="34"/>
    </row>
    <row r="5" spans="1:22" ht="18.75" customHeight="1">
      <c r="A5" s="7"/>
      <c r="B5" s="7" t="s">
        <v>9</v>
      </c>
      <c r="C5" s="7"/>
      <c r="D5" s="7" t="s">
        <v>10</v>
      </c>
      <c r="E5" s="7"/>
      <c r="F5" s="7" t="s">
        <v>9</v>
      </c>
      <c r="G5" s="7"/>
      <c r="H5" s="7" t="s">
        <v>10</v>
      </c>
      <c r="I5" s="7"/>
      <c r="J5" s="7" t="s">
        <v>9</v>
      </c>
      <c r="K5" s="7"/>
      <c r="L5" s="7" t="s">
        <v>10</v>
      </c>
      <c r="M5" s="7"/>
      <c r="N5" s="7" t="s">
        <v>9</v>
      </c>
      <c r="O5" s="7"/>
      <c r="P5" s="7" t="s">
        <v>10</v>
      </c>
      <c r="Q5" s="7"/>
      <c r="R5" s="34"/>
      <c r="S5" s="34"/>
      <c r="T5" s="34"/>
      <c r="U5" s="34"/>
      <c r="V5" s="34"/>
    </row>
    <row r="6" spans="1:22" ht="15">
      <c r="A6" s="7"/>
      <c r="B6" s="11" t="s">
        <v>32</v>
      </c>
      <c r="C6" s="11" t="s">
        <v>14</v>
      </c>
      <c r="D6" s="11" t="s">
        <v>33</v>
      </c>
      <c r="E6" s="11" t="s">
        <v>14</v>
      </c>
      <c r="F6" s="11" t="s">
        <v>32</v>
      </c>
      <c r="G6" s="11" t="s">
        <v>14</v>
      </c>
      <c r="H6" s="11" t="s">
        <v>33</v>
      </c>
      <c r="I6" s="11" t="s">
        <v>14</v>
      </c>
      <c r="J6" s="11" t="s">
        <v>32</v>
      </c>
      <c r="K6" s="11" t="s">
        <v>14</v>
      </c>
      <c r="L6" s="11" t="s">
        <v>33</v>
      </c>
      <c r="M6" s="11" t="s">
        <v>14</v>
      </c>
      <c r="N6" s="11" t="s">
        <v>32</v>
      </c>
      <c r="O6" s="11" t="s">
        <v>14</v>
      </c>
      <c r="P6" s="11" t="s">
        <v>33</v>
      </c>
      <c r="Q6" s="11" t="s">
        <v>14</v>
      </c>
      <c r="R6" s="11" t="s">
        <v>34</v>
      </c>
      <c r="S6" s="11" t="s">
        <v>14</v>
      </c>
      <c r="T6" s="11" t="s">
        <v>35</v>
      </c>
      <c r="U6" s="11" t="s">
        <v>36</v>
      </c>
      <c r="V6" s="35" t="s">
        <v>37</v>
      </c>
    </row>
    <row r="7" spans="1:22" ht="28.5" customHeight="1">
      <c r="A7" s="13" t="s">
        <v>38</v>
      </c>
      <c r="B7" s="13">
        <v>3</v>
      </c>
      <c r="C7" s="13">
        <v>8</v>
      </c>
      <c r="D7" s="13">
        <v>4</v>
      </c>
      <c r="E7" s="13">
        <v>19</v>
      </c>
      <c r="F7" s="13">
        <v>0</v>
      </c>
      <c r="G7" s="13">
        <v>0</v>
      </c>
      <c r="H7" s="13">
        <v>1</v>
      </c>
      <c r="I7" s="13">
        <v>1</v>
      </c>
      <c r="J7" s="13">
        <v>3</v>
      </c>
      <c r="K7" s="13">
        <v>8</v>
      </c>
      <c r="L7" s="13">
        <v>2</v>
      </c>
      <c r="M7" s="13">
        <v>3</v>
      </c>
      <c r="N7" s="13">
        <f aca="true" t="shared" si="0" ref="N7:N9">B7+F7+J7</f>
        <v>6</v>
      </c>
      <c r="O7" s="13">
        <f aca="true" t="shared" si="1" ref="O7:O9">C7+G7+K7</f>
        <v>16</v>
      </c>
      <c r="P7" s="13">
        <f aca="true" t="shared" si="2" ref="P7:P9">D7+H7+L7</f>
        <v>7</v>
      </c>
      <c r="Q7" s="13">
        <f aca="true" t="shared" si="3" ref="Q7:Q9">E7+I7+M7</f>
        <v>23</v>
      </c>
      <c r="R7" s="13">
        <v>3430</v>
      </c>
      <c r="S7" s="13">
        <v>6606</v>
      </c>
      <c r="T7" s="13">
        <v>2122680</v>
      </c>
      <c r="U7" s="36">
        <v>110970</v>
      </c>
      <c r="V7" s="36">
        <f aca="true" t="shared" si="4" ref="V7:V9">T7+U7</f>
        <v>2233650</v>
      </c>
    </row>
    <row r="8" spans="1:22" ht="28.5" customHeight="1">
      <c r="A8" s="13" t="s">
        <v>39</v>
      </c>
      <c r="B8" s="13">
        <v>14</v>
      </c>
      <c r="C8" s="13">
        <v>40</v>
      </c>
      <c r="D8" s="13">
        <v>60</v>
      </c>
      <c r="E8" s="13">
        <v>165</v>
      </c>
      <c r="F8" s="13">
        <v>0</v>
      </c>
      <c r="G8" s="13">
        <v>0</v>
      </c>
      <c r="H8" s="13">
        <v>3</v>
      </c>
      <c r="I8" s="13">
        <v>3</v>
      </c>
      <c r="J8" s="13">
        <v>5</v>
      </c>
      <c r="K8" s="13">
        <v>15</v>
      </c>
      <c r="L8" s="13">
        <v>141</v>
      </c>
      <c r="M8" s="13">
        <v>423</v>
      </c>
      <c r="N8" s="13">
        <f t="shared" si="0"/>
        <v>19</v>
      </c>
      <c r="O8" s="13">
        <f t="shared" si="1"/>
        <v>55</v>
      </c>
      <c r="P8" s="13">
        <f t="shared" si="2"/>
        <v>204</v>
      </c>
      <c r="Q8" s="13">
        <f t="shared" si="3"/>
        <v>591</v>
      </c>
      <c r="R8" s="13">
        <f>R7+N8-P8</f>
        <v>3245</v>
      </c>
      <c r="S8" s="13">
        <f>S7+O8-Q8</f>
        <v>6070</v>
      </c>
      <c r="T8" s="13">
        <v>2064130</v>
      </c>
      <c r="U8" s="36">
        <v>108540</v>
      </c>
      <c r="V8" s="36">
        <f t="shared" si="4"/>
        <v>2172670</v>
      </c>
    </row>
    <row r="9" spans="1:22" ht="28.5" customHeight="1">
      <c r="A9" s="13" t="s">
        <v>40</v>
      </c>
      <c r="B9" s="13">
        <v>18</v>
      </c>
      <c r="C9" s="13">
        <v>37</v>
      </c>
      <c r="D9" s="13">
        <v>61</v>
      </c>
      <c r="E9" s="13">
        <v>145</v>
      </c>
      <c r="F9" s="13">
        <v>1</v>
      </c>
      <c r="G9" s="13">
        <v>1</v>
      </c>
      <c r="H9" s="13">
        <v>1</v>
      </c>
      <c r="I9" s="13">
        <v>1</v>
      </c>
      <c r="J9" s="13">
        <v>2</v>
      </c>
      <c r="K9" s="13">
        <v>6</v>
      </c>
      <c r="L9" s="13">
        <v>51</v>
      </c>
      <c r="M9" s="13">
        <v>129</v>
      </c>
      <c r="N9" s="13">
        <f t="shared" si="0"/>
        <v>21</v>
      </c>
      <c r="O9" s="13">
        <f t="shared" si="1"/>
        <v>44</v>
      </c>
      <c r="P9" s="13">
        <f t="shared" si="2"/>
        <v>113</v>
      </c>
      <c r="Q9" s="13">
        <f t="shared" si="3"/>
        <v>275</v>
      </c>
      <c r="R9" s="13">
        <f>R8+N9-P9</f>
        <v>3153</v>
      </c>
      <c r="S9" s="13">
        <f>S8+O9-Q9</f>
        <v>5839</v>
      </c>
      <c r="T9" s="13">
        <v>2014379</v>
      </c>
      <c r="U9" s="36">
        <v>108540</v>
      </c>
      <c r="V9" s="36">
        <f t="shared" si="4"/>
        <v>2122919</v>
      </c>
    </row>
    <row r="10" spans="1:22" ht="28.5" customHeight="1">
      <c r="A10" s="13" t="s">
        <v>41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36"/>
      <c r="V10" s="36"/>
    </row>
    <row r="11" spans="1:22" ht="28.5" customHeight="1">
      <c r="A11" s="13" t="s">
        <v>42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36"/>
      <c r="V11" s="36"/>
    </row>
    <row r="12" spans="1:22" ht="28.5" customHeight="1">
      <c r="A12" s="13" t="s">
        <v>43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6"/>
      <c r="V12" s="36"/>
    </row>
    <row r="13" spans="1:22" ht="28.5" customHeight="1">
      <c r="A13" s="13" t="s">
        <v>44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6"/>
      <c r="V13" s="36"/>
    </row>
    <row r="14" spans="1:22" ht="28.5" customHeight="1">
      <c r="A14" s="13" t="s">
        <v>45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36"/>
      <c r="V14" s="36"/>
    </row>
    <row r="15" spans="1:22" ht="28.5" customHeight="1">
      <c r="A15" s="13" t="s">
        <v>46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36"/>
      <c r="V15" s="36"/>
    </row>
    <row r="16" spans="1:22" ht="28.5" customHeight="1">
      <c r="A16" s="13" t="s">
        <v>47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37"/>
      <c r="V16" s="36"/>
    </row>
    <row r="17" spans="1:22" ht="28.5" customHeight="1">
      <c r="A17" s="13" t="s">
        <v>48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38"/>
      <c r="U17" s="37"/>
      <c r="V17" s="36"/>
    </row>
    <row r="18" spans="1:22" ht="28.5" customHeight="1">
      <c r="A18" s="13" t="s">
        <v>49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37"/>
      <c r="V18" s="36"/>
    </row>
    <row r="19" spans="1:22" ht="28.5" customHeight="1">
      <c r="A19" s="13" t="s">
        <v>7</v>
      </c>
      <c r="B19" s="13">
        <f aca="true" t="shared" si="5" ref="B19:I19">SUM(B7:B18)</f>
        <v>35</v>
      </c>
      <c r="C19" s="13">
        <f t="shared" si="5"/>
        <v>85</v>
      </c>
      <c r="D19" s="13">
        <f t="shared" si="5"/>
        <v>125</v>
      </c>
      <c r="E19" s="13">
        <f t="shared" si="5"/>
        <v>329</v>
      </c>
      <c r="F19" s="13">
        <v>1</v>
      </c>
      <c r="G19" s="13">
        <v>1</v>
      </c>
      <c r="H19" s="13">
        <v>2</v>
      </c>
      <c r="I19" s="13">
        <v>2</v>
      </c>
      <c r="J19" s="13">
        <f aca="true" t="shared" si="6" ref="J19:X19">SUM(J7:J18)</f>
        <v>10</v>
      </c>
      <c r="K19" s="13">
        <f t="shared" si="6"/>
        <v>29</v>
      </c>
      <c r="L19" s="13">
        <f t="shared" si="6"/>
        <v>194</v>
      </c>
      <c r="M19" s="13">
        <f t="shared" si="6"/>
        <v>555</v>
      </c>
      <c r="N19" s="13">
        <f t="shared" si="6"/>
        <v>46</v>
      </c>
      <c r="O19" s="13">
        <f t="shared" si="6"/>
        <v>115</v>
      </c>
      <c r="P19" s="13">
        <f t="shared" si="6"/>
        <v>324</v>
      </c>
      <c r="Q19" s="13">
        <f t="shared" si="6"/>
        <v>889</v>
      </c>
      <c r="R19" s="13">
        <f t="shared" si="6"/>
        <v>9828</v>
      </c>
      <c r="S19" s="13">
        <f t="shared" si="6"/>
        <v>18515</v>
      </c>
      <c r="T19" s="13">
        <f t="shared" si="6"/>
        <v>6201189</v>
      </c>
      <c r="U19" s="37">
        <f t="shared" si="6"/>
        <v>328050</v>
      </c>
      <c r="V19" s="36">
        <f t="shared" si="6"/>
        <v>6529239</v>
      </c>
    </row>
    <row r="20" spans="1:25" ht="14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4:5" ht="14.25">
      <c r="D21" s="33"/>
      <c r="E21" s="33"/>
    </row>
  </sheetData>
  <sheetProtection/>
  <mergeCells count="17"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  <mergeCell ref="A20:T20"/>
    <mergeCell ref="D21:E21"/>
    <mergeCell ref="A4:A6"/>
    <mergeCell ref="R4:V5"/>
    <mergeCell ref="A1:V2"/>
  </mergeCells>
  <printOptions/>
  <pageMargins left="0.12" right="0.12" top="0.75" bottom="0.75" header="0.3" footer="0.3"/>
  <pageSetup fitToHeight="1" fitToWidth="1" horizontalDpi="600" verticalDpi="6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zoomScale="80" zoomScaleNormal="80" zoomScaleSheetLayoutView="100" workbookViewId="0" topLeftCell="A1">
      <selection activeCell="X16" sqref="X16"/>
    </sheetView>
  </sheetViews>
  <sheetFormatPr defaultColWidth="9.00390625" defaultRowHeight="14.25"/>
  <cols>
    <col min="1" max="1" width="7.375" style="0" customWidth="1"/>
    <col min="2" max="17" width="5.75390625" style="0" customWidth="1"/>
    <col min="18" max="19" width="7.25390625" style="0" customWidth="1"/>
    <col min="20" max="21" width="8.875" style="0" customWidth="1"/>
    <col min="22" max="22" width="10.375" style="0" customWidth="1"/>
  </cols>
  <sheetData>
    <row r="1" spans="1:22" ht="14.25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customHeight="1">
      <c r="A4" s="3" t="s">
        <v>27</v>
      </c>
      <c r="B4" s="4" t="s">
        <v>28</v>
      </c>
      <c r="C4" s="5"/>
      <c r="D4" s="5"/>
      <c r="E4" s="6"/>
      <c r="F4" s="7" t="s">
        <v>29</v>
      </c>
      <c r="G4" s="7"/>
      <c r="H4" s="7"/>
      <c r="I4" s="7"/>
      <c r="J4" s="4" t="s">
        <v>30</v>
      </c>
      <c r="K4" s="5"/>
      <c r="L4" s="5"/>
      <c r="M4" s="6"/>
      <c r="N4" s="4" t="s">
        <v>8</v>
      </c>
      <c r="O4" s="5"/>
      <c r="P4" s="5"/>
      <c r="Q4" s="6"/>
      <c r="R4" s="23" t="s">
        <v>50</v>
      </c>
      <c r="S4" s="24"/>
      <c r="T4" s="25"/>
      <c r="U4" s="25"/>
      <c r="V4" s="26"/>
    </row>
    <row r="5" spans="1:22" ht="18.75" customHeight="1">
      <c r="A5" s="8"/>
      <c r="B5" s="4" t="s">
        <v>9</v>
      </c>
      <c r="C5" s="6"/>
      <c r="D5" s="4" t="s">
        <v>10</v>
      </c>
      <c r="E5" s="6"/>
      <c r="F5" s="7" t="s">
        <v>9</v>
      </c>
      <c r="G5" s="7"/>
      <c r="H5" s="7" t="s">
        <v>10</v>
      </c>
      <c r="I5" s="7"/>
      <c r="J5" s="4" t="s">
        <v>9</v>
      </c>
      <c r="K5" s="6"/>
      <c r="L5" s="4" t="s">
        <v>10</v>
      </c>
      <c r="M5" s="6"/>
      <c r="N5" s="4" t="s">
        <v>9</v>
      </c>
      <c r="O5" s="6"/>
      <c r="P5" s="4" t="s">
        <v>10</v>
      </c>
      <c r="Q5" s="6"/>
      <c r="R5" s="27"/>
      <c r="S5" s="28"/>
      <c r="T5" s="29"/>
      <c r="U5" s="29"/>
      <c r="V5" s="30"/>
    </row>
    <row r="6" spans="1:22" ht="15">
      <c r="A6" s="9"/>
      <c r="B6" s="10" t="s">
        <v>32</v>
      </c>
      <c r="C6" s="10" t="s">
        <v>14</v>
      </c>
      <c r="D6" s="10" t="s">
        <v>33</v>
      </c>
      <c r="E6" s="10" t="s">
        <v>14</v>
      </c>
      <c r="F6" s="11" t="s">
        <v>32</v>
      </c>
      <c r="G6" s="11" t="s">
        <v>14</v>
      </c>
      <c r="H6" s="11" t="s">
        <v>33</v>
      </c>
      <c r="I6" s="11" t="s">
        <v>14</v>
      </c>
      <c r="J6" s="10" t="s">
        <v>32</v>
      </c>
      <c r="K6" s="10" t="s">
        <v>14</v>
      </c>
      <c r="L6" s="10" t="s">
        <v>33</v>
      </c>
      <c r="M6" s="10" t="s">
        <v>14</v>
      </c>
      <c r="N6" s="10" t="s">
        <v>32</v>
      </c>
      <c r="O6" s="10" t="s">
        <v>14</v>
      </c>
      <c r="P6" s="10" t="s">
        <v>33</v>
      </c>
      <c r="Q6" s="10" t="s">
        <v>14</v>
      </c>
      <c r="R6" s="10" t="s">
        <v>34</v>
      </c>
      <c r="S6" s="10" t="s">
        <v>14</v>
      </c>
      <c r="T6" s="11" t="s">
        <v>35</v>
      </c>
      <c r="U6" s="11" t="s">
        <v>36</v>
      </c>
      <c r="V6" s="10" t="s">
        <v>15</v>
      </c>
    </row>
    <row r="7" spans="1:22" ht="28.5" customHeight="1">
      <c r="A7" s="12" t="s">
        <v>38</v>
      </c>
      <c r="B7" s="13">
        <v>3</v>
      </c>
      <c r="C7" s="13">
        <v>8</v>
      </c>
      <c r="D7" s="13">
        <v>4</v>
      </c>
      <c r="E7" s="13">
        <v>19</v>
      </c>
      <c r="F7" s="13">
        <v>0</v>
      </c>
      <c r="G7" s="13">
        <v>0</v>
      </c>
      <c r="H7" s="13">
        <v>1</v>
      </c>
      <c r="I7" s="13">
        <v>1</v>
      </c>
      <c r="J7" s="13">
        <v>3</v>
      </c>
      <c r="K7" s="13">
        <v>8</v>
      </c>
      <c r="L7" s="13">
        <v>2</v>
      </c>
      <c r="M7" s="13">
        <v>3</v>
      </c>
      <c r="N7" s="13">
        <v>6</v>
      </c>
      <c r="O7" s="13">
        <v>16</v>
      </c>
      <c r="P7" s="13">
        <v>7</v>
      </c>
      <c r="Q7" s="13">
        <v>23</v>
      </c>
      <c r="R7" s="13">
        <v>3430</v>
      </c>
      <c r="S7" s="13">
        <v>6606</v>
      </c>
      <c r="T7" s="13">
        <v>2122680</v>
      </c>
      <c r="U7" s="13">
        <v>110970</v>
      </c>
      <c r="V7" s="13">
        <v>2233650</v>
      </c>
    </row>
    <row r="8" spans="1:22" ht="28.5" customHeight="1">
      <c r="A8" s="13" t="s">
        <v>39</v>
      </c>
      <c r="B8" s="14">
        <v>14</v>
      </c>
      <c r="C8" s="14">
        <v>40</v>
      </c>
      <c r="D8" s="14">
        <v>60</v>
      </c>
      <c r="E8" s="14">
        <v>165</v>
      </c>
      <c r="F8" s="14">
        <v>0</v>
      </c>
      <c r="G8" s="14">
        <v>0</v>
      </c>
      <c r="H8" s="14">
        <v>3</v>
      </c>
      <c r="I8" s="14">
        <v>3</v>
      </c>
      <c r="J8" s="14">
        <v>5</v>
      </c>
      <c r="K8" s="14">
        <v>15</v>
      </c>
      <c r="L8" s="14">
        <v>141</v>
      </c>
      <c r="M8" s="14">
        <v>423</v>
      </c>
      <c r="N8" s="14">
        <v>19</v>
      </c>
      <c r="O8" s="14">
        <v>55</v>
      </c>
      <c r="P8" s="14">
        <v>204</v>
      </c>
      <c r="Q8" s="14">
        <v>591</v>
      </c>
      <c r="R8" s="13">
        <v>3245</v>
      </c>
      <c r="S8" s="13">
        <v>6070</v>
      </c>
      <c r="T8" s="13">
        <v>2064130</v>
      </c>
      <c r="U8" s="13">
        <v>108540</v>
      </c>
      <c r="V8" s="13">
        <v>2172670</v>
      </c>
    </row>
    <row r="9" spans="1:22" ht="28.5" customHeight="1">
      <c r="A9" s="13" t="s">
        <v>40</v>
      </c>
      <c r="B9" s="15">
        <v>18</v>
      </c>
      <c r="C9" s="15">
        <v>37</v>
      </c>
      <c r="D9" s="15">
        <v>56</v>
      </c>
      <c r="E9" s="15">
        <v>129</v>
      </c>
      <c r="F9" s="15">
        <v>1</v>
      </c>
      <c r="G9" s="15">
        <v>1</v>
      </c>
      <c r="H9" s="15">
        <v>1</v>
      </c>
      <c r="I9" s="15">
        <v>1</v>
      </c>
      <c r="J9" s="15">
        <v>2</v>
      </c>
      <c r="K9" s="15">
        <v>6</v>
      </c>
      <c r="L9" s="15">
        <v>51</v>
      </c>
      <c r="M9" s="15">
        <v>129</v>
      </c>
      <c r="N9" s="13">
        <v>21</v>
      </c>
      <c r="O9" s="13">
        <v>44</v>
      </c>
      <c r="P9" s="13">
        <v>108</v>
      </c>
      <c r="Q9" s="13">
        <v>259</v>
      </c>
      <c r="R9" s="13">
        <v>3158</v>
      </c>
      <c r="S9" s="13">
        <v>5855</v>
      </c>
      <c r="T9" s="13">
        <v>2017204</v>
      </c>
      <c r="U9" s="13">
        <v>108540</v>
      </c>
      <c r="V9" s="13">
        <v>2125744</v>
      </c>
    </row>
    <row r="10" spans="1:22" ht="28.5" customHeight="1">
      <c r="A10" s="16" t="s">
        <v>51</v>
      </c>
      <c r="B10" s="17">
        <f>SUM(B7:B9)</f>
        <v>35</v>
      </c>
      <c r="C10" s="17">
        <f aca="true" t="shared" si="0" ref="C10:V10">SUM(C7:C9)</f>
        <v>85</v>
      </c>
      <c r="D10" s="17">
        <f t="shared" si="0"/>
        <v>120</v>
      </c>
      <c r="E10" s="17">
        <f t="shared" si="0"/>
        <v>313</v>
      </c>
      <c r="F10" s="17">
        <f t="shared" si="0"/>
        <v>1</v>
      </c>
      <c r="G10" s="17">
        <f t="shared" si="0"/>
        <v>1</v>
      </c>
      <c r="H10" s="17">
        <f t="shared" si="0"/>
        <v>5</v>
      </c>
      <c r="I10" s="17">
        <f t="shared" si="0"/>
        <v>5</v>
      </c>
      <c r="J10" s="17">
        <f t="shared" si="0"/>
        <v>10</v>
      </c>
      <c r="K10" s="17">
        <f t="shared" si="0"/>
        <v>29</v>
      </c>
      <c r="L10" s="17">
        <f t="shared" si="0"/>
        <v>194</v>
      </c>
      <c r="M10" s="17">
        <f t="shared" si="0"/>
        <v>555</v>
      </c>
      <c r="N10" s="17">
        <f t="shared" si="0"/>
        <v>46</v>
      </c>
      <c r="O10" s="17">
        <f t="shared" si="0"/>
        <v>115</v>
      </c>
      <c r="P10" s="17">
        <f t="shared" si="0"/>
        <v>319</v>
      </c>
      <c r="Q10" s="17">
        <f t="shared" si="0"/>
        <v>873</v>
      </c>
      <c r="R10" s="17">
        <f t="shared" si="0"/>
        <v>9833</v>
      </c>
      <c r="S10" s="17">
        <f t="shared" si="0"/>
        <v>18531</v>
      </c>
      <c r="T10" s="17">
        <f t="shared" si="0"/>
        <v>6204014</v>
      </c>
      <c r="U10" s="17">
        <f t="shared" si="0"/>
        <v>328050</v>
      </c>
      <c r="V10" s="17">
        <f t="shared" si="0"/>
        <v>6532064</v>
      </c>
    </row>
    <row r="11" spans="1:22" ht="28.5" customHeight="1">
      <c r="A11" s="12" t="s">
        <v>41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28.5" customHeight="1">
      <c r="A12" s="12" t="s">
        <v>42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  <c r="O12" s="14"/>
      <c r="P12" s="14"/>
      <c r="Q12" s="14"/>
      <c r="R12" s="13"/>
      <c r="S12" s="13"/>
      <c r="T12" s="13"/>
      <c r="U12" s="13"/>
      <c r="V12" s="13"/>
    </row>
    <row r="13" spans="1:22" ht="28.5" customHeight="1">
      <c r="A13" s="12" t="s">
        <v>43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28.5" customHeight="1">
      <c r="A14" s="18" t="s">
        <v>52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ht="28.5" customHeight="1">
      <c r="A15" s="18" t="s">
        <v>53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28.5" customHeight="1">
      <c r="A16" s="12" t="s">
        <v>44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28.5" customHeight="1">
      <c r="A17" s="12" t="s">
        <v>45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28.5" customHeight="1">
      <c r="A18" s="13" t="s">
        <v>46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28.5" customHeight="1">
      <c r="A19" s="19" t="s">
        <v>54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28.5" customHeight="1">
      <c r="A20" s="13" t="s">
        <v>47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4"/>
      <c r="P20" s="14"/>
      <c r="Q20" s="14"/>
      <c r="R20" s="13"/>
      <c r="S20" s="13"/>
      <c r="T20" s="13"/>
      <c r="U20" s="13"/>
      <c r="V20" s="13"/>
    </row>
    <row r="21" spans="1:22" ht="28.5" customHeight="1">
      <c r="A21" s="13" t="s">
        <v>48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28.5" customHeight="1">
      <c r="A22" s="13" t="s">
        <v>49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28.5" customHeight="1">
      <c r="A23" s="19" t="s">
        <v>55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28.5" customHeight="1">
      <c r="A24" s="13" t="s">
        <v>7</v>
      </c>
      <c r="B24" s="21">
        <f>B7+B8+B9+B11+B12+B13+B16+B17+B18+B20+B21+B22</f>
        <v>35</v>
      </c>
      <c r="C24" s="21">
        <f aca="true" t="shared" si="1" ref="C24:V24">C7+C8+C9+C11+C12+C13+C16+C17+C18+C20+C21+C22</f>
        <v>85</v>
      </c>
      <c r="D24" s="21">
        <f t="shared" si="1"/>
        <v>120</v>
      </c>
      <c r="E24" s="21">
        <f t="shared" si="1"/>
        <v>313</v>
      </c>
      <c r="F24" s="21">
        <f t="shared" si="1"/>
        <v>1</v>
      </c>
      <c r="G24" s="21">
        <f t="shared" si="1"/>
        <v>1</v>
      </c>
      <c r="H24" s="21">
        <f t="shared" si="1"/>
        <v>5</v>
      </c>
      <c r="I24" s="21">
        <f t="shared" si="1"/>
        <v>5</v>
      </c>
      <c r="J24" s="21">
        <f t="shared" si="1"/>
        <v>10</v>
      </c>
      <c r="K24" s="21">
        <f t="shared" si="1"/>
        <v>29</v>
      </c>
      <c r="L24" s="21">
        <f t="shared" si="1"/>
        <v>194</v>
      </c>
      <c r="M24" s="21">
        <f t="shared" si="1"/>
        <v>555</v>
      </c>
      <c r="N24" s="21">
        <f t="shared" si="1"/>
        <v>46</v>
      </c>
      <c r="O24" s="21">
        <f t="shared" si="1"/>
        <v>115</v>
      </c>
      <c r="P24" s="21">
        <f t="shared" si="1"/>
        <v>319</v>
      </c>
      <c r="Q24" s="21">
        <f t="shared" si="1"/>
        <v>873</v>
      </c>
      <c r="R24" s="21">
        <f t="shared" si="1"/>
        <v>9833</v>
      </c>
      <c r="S24" s="21">
        <f t="shared" si="1"/>
        <v>18531</v>
      </c>
      <c r="T24" s="21">
        <f t="shared" si="1"/>
        <v>6204014</v>
      </c>
      <c r="U24" s="21">
        <f t="shared" si="1"/>
        <v>328050</v>
      </c>
      <c r="V24" s="21">
        <f t="shared" si="1"/>
        <v>6532064</v>
      </c>
    </row>
    <row r="25" ht="14.25">
      <c r="A25" s="22"/>
    </row>
  </sheetData>
  <sheetProtection/>
  <mergeCells count="15">
    <mergeCell ref="B4:E4"/>
    <mergeCell ref="F4:I4"/>
    <mergeCell ref="J4:M4"/>
    <mergeCell ref="N4:Q4"/>
    <mergeCell ref="B5:C5"/>
    <mergeCell ref="D5:E5"/>
    <mergeCell ref="F5:G5"/>
    <mergeCell ref="H5:I5"/>
    <mergeCell ref="J5:K5"/>
    <mergeCell ref="L5:M5"/>
    <mergeCell ref="N5:O5"/>
    <mergeCell ref="P5:Q5"/>
    <mergeCell ref="A4:A6"/>
    <mergeCell ref="A1:V2"/>
    <mergeCell ref="R4:V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Windows User</cp:lastModifiedBy>
  <cp:lastPrinted>2017-03-06T06:33:03Z</cp:lastPrinted>
  <dcterms:created xsi:type="dcterms:W3CDTF">2011-05-23T00:11:28Z</dcterms:created>
  <dcterms:modified xsi:type="dcterms:W3CDTF">2019-03-08T09:13:55Z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2052-10.8.0.5472</vt:lpwstr>
  </property>
</Properties>
</file>