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2021年月度数据\经济动态\"/>
    </mc:Choice>
  </mc:AlternateContent>
  <bookViews>
    <workbookView xWindow="0" yWindow="0" windowWidth="20520" windowHeight="13080" tabRatio="900" activeTab="34"/>
  </bookViews>
  <sheets>
    <sheet name="目录" sheetId="22" r:id="rId1"/>
    <sheet name="产值" sheetId="202" r:id="rId2"/>
    <sheet name="规上工业增加值 (2)" sheetId="203" r:id="rId3"/>
    <sheet name="国标分行业产值 (2)" sheetId="204" r:id="rId4"/>
    <sheet name="国标分行业增加值" sheetId="205" r:id="rId5"/>
    <sheet name="国标分行业新产品产值 (2)" sheetId="206" r:id="rId6"/>
    <sheet name="国标分行业出口交货值" sheetId="207" r:id="rId7"/>
    <sheet name="贸易" sheetId="36" r:id="rId8"/>
    <sheet name="财税" sheetId="4" r:id="rId9"/>
    <sheet name="金融" sheetId="30" r:id="rId10"/>
    <sheet name="固定投资 (3)" sheetId="212" r:id="rId11"/>
    <sheet name="全县投资分行业 (3)" sheetId="213" r:id="rId12"/>
    <sheet name="房地产开发投资 (3)" sheetId="214" r:id="rId13"/>
    <sheet name="镇产值" sheetId="208" r:id="rId14"/>
    <sheet name="镇装备" sheetId="209" r:id="rId15"/>
    <sheet name="镇高新" sheetId="210" r:id="rId16"/>
    <sheet name="镇数字经济" sheetId="211" r:id="rId17"/>
    <sheet name="镇能耗" sheetId="29" r:id="rId18"/>
    <sheet name="分镇投资1" sheetId="215" r:id="rId19"/>
    <sheet name="分镇投资2" sheetId="216" r:id="rId20"/>
    <sheet name="分县工1" sheetId="222" r:id="rId21"/>
    <sheet name="分县工2" sheetId="223" r:id="rId22"/>
    <sheet name="分县工3" sheetId="224" r:id="rId23"/>
    <sheet name="分县工4" sheetId="225" r:id="rId24"/>
    <sheet name="分县工5" sheetId="226" r:id="rId25"/>
    <sheet name="分县能耗" sheetId="38" r:id="rId26"/>
    <sheet name="分县财政" sheetId="74" r:id="rId27"/>
    <sheet name="分县投1" sheetId="217" r:id="rId28"/>
    <sheet name="分县投2" sheetId="218" r:id="rId29"/>
    <sheet name="分县投3" sheetId="219" r:id="rId30"/>
    <sheet name="分县环投4" sheetId="220" r:id="rId31"/>
    <sheet name="分县房" sheetId="221" r:id="rId32"/>
    <sheet name="分县贸易" sheetId="16" r:id="rId33"/>
    <sheet name="分县用电量" sheetId="20" r:id="rId34"/>
    <sheet name="价格指数 " sheetId="82" r:id="rId35"/>
  </sheets>
  <externalReferences>
    <externalReference r:id="rId36"/>
    <externalReference r:id="rId37"/>
    <externalReference r:id="rId38"/>
    <externalReference r:id="rId39"/>
  </externalReferences>
  <definedNames>
    <definedName name="_xlnm.Database" localSheetId="31" hidden="1">#REF!</definedName>
    <definedName name="_xlnm.Database" localSheetId="20">分县工1!#REF!</definedName>
    <definedName name="_xlnm.Database" hidden="1">[1]全市学生!#REF!</definedName>
    <definedName name="fhr">[2]首页!$D$15&amp;TEXT([2]首页!$K$15,"yyyy-mm-dd")</definedName>
    <definedName name="jzr">[2]首页!$D$12</definedName>
    <definedName name="KMDM">#REF!</definedName>
    <definedName name="_xlnm.Print_Area" localSheetId="3">'国标分行业产值 (2)'!#REF!</definedName>
    <definedName name="_xlnm.Print_Area" localSheetId="13">镇产值!#REF!</definedName>
    <definedName name="Print_Area_MI">#REF!</definedName>
    <definedName name="qj">[2]首页!$D$11</definedName>
    <definedName name="sheet" hidden="1">[1]全市学生!#REF!</definedName>
    <definedName name="ss">#REF!</definedName>
    <definedName name="zxr">[2]首页!$D$14&amp;TEXT([2]首页!$K$14,"yyyy-mm-dd")</definedName>
    <definedName name="图新">#REF!</definedName>
    <definedName name="中">"INDEX(GET.WORKBOOK(1),ROW(A1))&amp;T(NOW())"</definedName>
    <definedName name="전">#REF!</definedName>
    <definedName name="주택사업본부">#REF!</definedName>
    <definedName name="철구사업본부">#REF!</definedName>
  </definedNames>
  <calcPr calcId="162913"/>
</workbook>
</file>

<file path=xl/calcChain.xml><?xml version="1.0" encoding="utf-8"?>
<calcChain xmlns="http://schemas.openxmlformats.org/spreadsheetml/2006/main">
  <c r="B2" i="16" l="1"/>
  <c r="G6" i="212" l="1"/>
  <c r="H6" i="212" s="1"/>
  <c r="J4" i="211" l="1"/>
  <c r="I4" i="211"/>
  <c r="H4" i="211"/>
  <c r="G4" i="211"/>
  <c r="L14" i="210"/>
  <c r="J14" i="210"/>
  <c r="G14" i="210" s="1"/>
  <c r="L13" i="210"/>
  <c r="G13" i="210" s="1"/>
  <c r="J13" i="210"/>
  <c r="L12" i="210"/>
  <c r="J12" i="210"/>
  <c r="G12" i="210" s="1"/>
  <c r="L11" i="210"/>
  <c r="J11" i="210"/>
  <c r="G11" i="210"/>
  <c r="L10" i="210"/>
  <c r="J10" i="210"/>
  <c r="G10" i="210" s="1"/>
  <c r="L9" i="210"/>
  <c r="G9" i="210" s="1"/>
  <c r="J9" i="210"/>
  <c r="L8" i="210"/>
  <c r="J8" i="210"/>
  <c r="G8" i="210" s="1"/>
  <c r="L7" i="210"/>
  <c r="J7" i="210"/>
  <c r="G7" i="210"/>
  <c r="L6" i="210"/>
  <c r="J6" i="210"/>
  <c r="G6" i="210"/>
  <c r="O5" i="210"/>
  <c r="N5" i="210"/>
  <c r="L5" i="210"/>
  <c r="J5" i="210"/>
  <c r="G5" i="210"/>
  <c r="O4" i="210"/>
  <c r="N4" i="210"/>
  <c r="L4" i="210"/>
  <c r="J4" i="210"/>
  <c r="G4" i="210" s="1"/>
  <c r="L13" i="209"/>
  <c r="J13" i="209"/>
  <c r="G13" i="209"/>
  <c r="L12" i="209"/>
  <c r="J12" i="209"/>
  <c r="G12" i="209" s="1"/>
  <c r="L11" i="209"/>
  <c r="G11" i="209" s="1"/>
  <c r="J11" i="209"/>
  <c r="L10" i="209"/>
  <c r="J10" i="209"/>
  <c r="G10" i="209" s="1"/>
  <c r="L9" i="209"/>
  <c r="J9" i="209"/>
  <c r="G9" i="209"/>
  <c r="L8" i="209"/>
  <c r="J8" i="209"/>
  <c r="G8" i="209" s="1"/>
  <c r="L7" i="209"/>
  <c r="G7" i="209" s="1"/>
  <c r="J7" i="209"/>
  <c r="L6" i="209"/>
  <c r="J6" i="209"/>
  <c r="G6" i="209" s="1"/>
  <c r="L5" i="209"/>
  <c r="J5" i="209"/>
  <c r="G5" i="209"/>
  <c r="O4" i="209"/>
  <c r="N4" i="209"/>
  <c r="L4" i="209"/>
  <c r="J4" i="209"/>
  <c r="G4" i="209" s="1"/>
  <c r="I7" i="208"/>
  <c r="G7" i="208"/>
  <c r="I6" i="208"/>
  <c r="G6" i="208"/>
  <c r="J5" i="208"/>
  <c r="I5" i="208"/>
  <c r="H5" i="208"/>
  <c r="G5" i="208"/>
  <c r="J4" i="208"/>
  <c r="I4" i="208"/>
  <c r="H4" i="208"/>
  <c r="G4" i="208"/>
  <c r="I5" i="207" l="1"/>
  <c r="G5" i="207"/>
  <c r="J4" i="207"/>
  <c r="I4" i="207"/>
  <c r="H4" i="207"/>
  <c r="G4" i="207"/>
  <c r="I5" i="206"/>
  <c r="G5" i="206"/>
  <c r="J4" i="206"/>
  <c r="I4" i="206"/>
  <c r="H4" i="206"/>
  <c r="G4" i="206"/>
  <c r="I5" i="205"/>
  <c r="G5" i="205"/>
  <c r="J4" i="205"/>
  <c r="I4" i="205"/>
  <c r="H4" i="205"/>
  <c r="G4" i="205"/>
  <c r="I5" i="204"/>
  <c r="G5" i="204"/>
  <c r="J4" i="204"/>
  <c r="I4" i="204"/>
  <c r="H4" i="204"/>
  <c r="G4" i="204"/>
  <c r="J4" i="203"/>
  <c r="H4" i="203"/>
  <c r="I22" i="202"/>
  <c r="G22" i="202"/>
  <c r="I18" i="202"/>
  <c r="G18" i="202"/>
  <c r="I10" i="202"/>
  <c r="G10" i="202"/>
  <c r="I8" i="202"/>
  <c r="G8" i="202"/>
  <c r="I5" i="202"/>
  <c r="G5" i="202"/>
</calcChain>
</file>

<file path=xl/sharedStrings.xml><?xml version="1.0" encoding="utf-8"?>
<sst xmlns="http://schemas.openxmlformats.org/spreadsheetml/2006/main" count="997" uniqueCount="533">
  <si>
    <t>目录</t>
  </si>
  <si>
    <t>全县篇</t>
  </si>
  <si>
    <t>全县规上工业按国标分行业产值</t>
  </si>
  <si>
    <t>全县规上工业按国标分行业出口交货值　</t>
  </si>
  <si>
    <t>全县财政和税收</t>
  </si>
  <si>
    <t>镇（街道）篇</t>
  </si>
  <si>
    <t>分镇（街道）规上工业装备制造业增加值</t>
  </si>
  <si>
    <t>分镇（街道）规上工业高新技术产业增加值</t>
  </si>
  <si>
    <t>分镇（街道）节能降耗情况</t>
  </si>
  <si>
    <t>县（市、区）篇</t>
  </si>
  <si>
    <t>分县（市、区）等价能耗</t>
  </si>
  <si>
    <t>分县（市、区）财政</t>
  </si>
  <si>
    <t>分县（市、区）用电量</t>
  </si>
  <si>
    <t>单位：万元</t>
  </si>
  <si>
    <t>指   标</t>
  </si>
  <si>
    <t>累计</t>
  </si>
  <si>
    <t>累计
±%</t>
  </si>
  <si>
    <t>总计中：县内工业</t>
  </si>
  <si>
    <t xml:space="preserve">       核电</t>
  </si>
  <si>
    <t>规上工业销售产值</t>
  </si>
  <si>
    <t xml:space="preserve">  在总计中:出口交货值</t>
  </si>
  <si>
    <t>规上工业产品销售率（%）</t>
  </si>
  <si>
    <t>指       标</t>
  </si>
  <si>
    <t>总计</t>
  </si>
  <si>
    <t>农副食品加工业</t>
  </si>
  <si>
    <t>酒、饮料和精制茶制造业</t>
  </si>
  <si>
    <t>纺织业</t>
  </si>
  <si>
    <t>纺织服装、服饰业</t>
  </si>
  <si>
    <t>皮革、毛皮、羽毛及其制品和制鞋业</t>
  </si>
  <si>
    <t>木材加工和木、竹、藤、棕、草制品业</t>
  </si>
  <si>
    <t>家具制造业</t>
  </si>
  <si>
    <t>造纸和纸制品业</t>
  </si>
  <si>
    <t>印刷和记录媒介复制业</t>
  </si>
  <si>
    <t>文教、工美、体育和娱乐用品制造业</t>
  </si>
  <si>
    <t>化学原料和化学制品制造业</t>
  </si>
  <si>
    <t>医药制造业</t>
  </si>
  <si>
    <t>化学纤维制造业</t>
  </si>
  <si>
    <t>橡胶和塑料制品业</t>
  </si>
  <si>
    <t>非金属矿物制品业</t>
  </si>
  <si>
    <t>黑色金属冶炼和压延加工业</t>
  </si>
  <si>
    <t>有色金属冶炼和压延加工业</t>
  </si>
  <si>
    <t>金属制品业</t>
  </si>
  <si>
    <t>通用设备制造业</t>
  </si>
  <si>
    <t>专用设备制造业</t>
  </si>
  <si>
    <t>汽车制造业</t>
  </si>
  <si>
    <t>电气机械和器材制造业</t>
  </si>
  <si>
    <t>计算机、通信和其他电子设备制造业</t>
  </si>
  <si>
    <t>仪器仪表制造业</t>
  </si>
  <si>
    <t>其他制造业</t>
  </si>
  <si>
    <t>废弃资源综合利用业</t>
  </si>
  <si>
    <t>电力、热力生产和供应业</t>
  </si>
  <si>
    <t>燃气生产和供应业</t>
  </si>
  <si>
    <t>水的生产和供应业</t>
  </si>
  <si>
    <t xml:space="preserve">指     标  </t>
  </si>
  <si>
    <t>上年同期</t>
  </si>
  <si>
    <t xml:space="preserve">  限额以上消费品零售总额</t>
  </si>
  <si>
    <t xml:space="preserve">     按经营性质分</t>
  </si>
  <si>
    <t xml:space="preserve">     批发业</t>
  </si>
  <si>
    <t xml:space="preserve">        #限额以上</t>
  </si>
  <si>
    <t xml:space="preserve">          零售业</t>
  </si>
  <si>
    <t xml:space="preserve">         住宿业</t>
  </si>
  <si>
    <t xml:space="preserve">         餐饮业</t>
  </si>
  <si>
    <t>批发零售业商品销售额</t>
  </si>
  <si>
    <t xml:space="preserve">    #批发</t>
  </si>
  <si>
    <t xml:space="preserve">     零售</t>
  </si>
  <si>
    <t xml:space="preserve">    #限额以上</t>
  </si>
  <si>
    <t xml:space="preserve">      限上中：批发</t>
  </si>
  <si>
    <t xml:space="preserve">             零售</t>
  </si>
  <si>
    <t xml:space="preserve">           # 住宿</t>
  </si>
  <si>
    <t xml:space="preserve">     #限额以上</t>
  </si>
  <si>
    <t xml:space="preserve">       限上中：住宿</t>
  </si>
  <si>
    <t xml:space="preserve">               餐饮</t>
  </si>
  <si>
    <t>财政总收入</t>
  </si>
  <si>
    <t>一、一般公共预算收入合计</t>
  </si>
  <si>
    <t xml:space="preserve">  （一）税收收入</t>
  </si>
  <si>
    <t xml:space="preserve">      其中：改征增值税</t>
  </si>
  <si>
    <t xml:space="preserve">  （二）非税收入</t>
  </si>
  <si>
    <t xml:space="preserve">   其中：核电</t>
  </si>
  <si>
    <t xml:space="preserve">         县内</t>
  </si>
  <si>
    <t xml:space="preserve">           ﹟二产</t>
  </si>
  <si>
    <t xml:space="preserve">             三产</t>
  </si>
  <si>
    <t>注:本表数据由县财政局、县税务局提供。</t>
  </si>
  <si>
    <t>比上月增加额</t>
  </si>
  <si>
    <t>比年初增加额</t>
  </si>
  <si>
    <t>同比增减
±%</t>
  </si>
  <si>
    <t xml:space="preserve">金融机构本外币各项存款 </t>
  </si>
  <si>
    <t xml:space="preserve">金融机构本外币各项贷款 </t>
  </si>
  <si>
    <t xml:space="preserve">金融机构人民币各项存款 </t>
  </si>
  <si>
    <t xml:space="preserve">   其中：住户存款</t>
  </si>
  <si>
    <t xml:space="preserve">         非金融企业存款</t>
  </si>
  <si>
    <t xml:space="preserve">         广义政府存款</t>
  </si>
  <si>
    <t>金融机构人民币各项贷款</t>
  </si>
  <si>
    <t xml:space="preserve"> 其中：1.住户贷款</t>
  </si>
  <si>
    <t xml:space="preserve">          短期贷款</t>
  </si>
  <si>
    <t>　　　　 中长期贷款</t>
  </si>
  <si>
    <t xml:space="preserve">       2.非金融企业贷款</t>
  </si>
  <si>
    <t xml:space="preserve">       3. 票据融资</t>
  </si>
  <si>
    <t>附：个人消费贷款</t>
  </si>
  <si>
    <t xml:space="preserve">    县内工业性本外币融资</t>
  </si>
  <si>
    <t xml:space="preserve">    核电企业本外币贷款</t>
  </si>
  <si>
    <t>注；本表数据由县人民银行提供。</t>
  </si>
  <si>
    <t>西塘桥街道</t>
  </si>
  <si>
    <t>百步镇</t>
  </si>
  <si>
    <t>澉浦镇</t>
  </si>
  <si>
    <t>嘉善县</t>
  </si>
  <si>
    <t>海盐县</t>
  </si>
  <si>
    <t>海宁市</t>
  </si>
  <si>
    <t>平湖市</t>
  </si>
  <si>
    <t>桐乡市</t>
  </si>
  <si>
    <t>综合能源消费量（等价）        单位：吨标准煤</t>
  </si>
  <si>
    <t>增长(%)</t>
  </si>
  <si>
    <t>增加值增速%</t>
  </si>
  <si>
    <t>增加值能耗增速%</t>
  </si>
  <si>
    <t>全市</t>
  </si>
  <si>
    <t>大南湖</t>
  </si>
  <si>
    <t>大秀洲</t>
  </si>
  <si>
    <t>小南湖</t>
  </si>
  <si>
    <t>小秀洲</t>
  </si>
  <si>
    <t>经开</t>
  </si>
  <si>
    <t>嘉善</t>
  </si>
  <si>
    <t>海盐</t>
  </si>
  <si>
    <t>海盐扣核电</t>
  </si>
  <si>
    <t>海宁</t>
  </si>
  <si>
    <t>平湖</t>
  </si>
  <si>
    <t>平湖扣电厂</t>
  </si>
  <si>
    <t>平湖扣港区</t>
  </si>
  <si>
    <t>港区扣电厂</t>
  </si>
  <si>
    <t>桐乡</t>
  </si>
  <si>
    <t>房地产开发投资（万元）</t>
  </si>
  <si>
    <t>商品房销售面积（万平方米）</t>
  </si>
  <si>
    <t>单位：万千瓦时</t>
  </si>
  <si>
    <t>全社会用电量</t>
  </si>
  <si>
    <t>　市区</t>
  </si>
  <si>
    <t xml:space="preserve">    　南湖区</t>
  </si>
  <si>
    <t xml:space="preserve">    　秀洲区</t>
  </si>
  <si>
    <t>　嘉善县</t>
  </si>
  <si>
    <t>　平湖市</t>
  </si>
  <si>
    <t>　海宁市</t>
  </si>
  <si>
    <t>　海盐县</t>
  </si>
  <si>
    <t>　　　海盐供电局</t>
  </si>
  <si>
    <t xml:space="preserve">    　滨海海盐</t>
  </si>
  <si>
    <t>　桐乡市</t>
  </si>
  <si>
    <t>工业用电量</t>
  </si>
  <si>
    <t>居民生活用电量</t>
  </si>
  <si>
    <t>全市（市区）主要价格指数</t>
  </si>
  <si>
    <r>
      <t xml:space="preserve">               </t>
    </r>
    <r>
      <rPr>
        <sz val="10"/>
        <rFont val="宋体"/>
        <family val="3"/>
        <charset val="134"/>
      </rPr>
      <t>餐饮</t>
    </r>
  </si>
  <si>
    <t>全县固定资产投资</t>
  </si>
  <si>
    <t>指    标</t>
  </si>
  <si>
    <t>同比
±%</t>
  </si>
  <si>
    <t>固定资产投资额</t>
  </si>
  <si>
    <t xml:space="preserve">  1.房地产开发投资</t>
  </si>
  <si>
    <t>　　   ＃本年新开工项目投资</t>
  </si>
  <si>
    <t>　其中： 基础设施投资</t>
  </si>
  <si>
    <t xml:space="preserve">  其中：工业投资</t>
  </si>
  <si>
    <t xml:space="preserve">      #工业技改投资</t>
  </si>
  <si>
    <t>按控股类型分</t>
  </si>
  <si>
    <t xml:space="preserve">   1.国有控股　</t>
  </si>
  <si>
    <t xml:space="preserve">   2.非国有控股</t>
  </si>
  <si>
    <t>　　　其中：民间投资</t>
  </si>
  <si>
    <t>按构成分</t>
  </si>
  <si>
    <t xml:space="preserve">   建筑安装工程</t>
  </si>
  <si>
    <t xml:space="preserve">   设备工器具购置</t>
  </si>
  <si>
    <t>按产业分</t>
  </si>
  <si>
    <t>　第一产业</t>
  </si>
  <si>
    <t>　第二产业</t>
  </si>
  <si>
    <t>　第三产业</t>
  </si>
  <si>
    <t>注：固定资产投资统计范围为计划总投资500万以上投资项目和房地产开发投资。</t>
  </si>
  <si>
    <t xml:space="preserve">   农、林、牧、渔业 </t>
  </si>
  <si>
    <t xml:space="preserve">   制造业 </t>
  </si>
  <si>
    <t xml:space="preserve">   电力、热力、燃气及水的生产和供应业 </t>
  </si>
  <si>
    <t xml:space="preserve">   批发和零售业 </t>
  </si>
  <si>
    <t xml:space="preserve">   交通运输、仓储和邮政业 </t>
  </si>
  <si>
    <t xml:space="preserve">   住宿和餐饮业 </t>
  </si>
  <si>
    <t xml:space="preserve">   信息传输、软件和信息技术服务业 </t>
  </si>
  <si>
    <t xml:space="preserve">   金融业 </t>
  </si>
  <si>
    <t xml:space="preserve">   房地产业 </t>
  </si>
  <si>
    <t xml:space="preserve">   租赁和商务服务业 </t>
  </si>
  <si>
    <t xml:space="preserve">   科学研究和技术服务业 </t>
  </si>
  <si>
    <t xml:space="preserve">   水利、环境和公共设施管理业 </t>
  </si>
  <si>
    <t xml:space="preserve">      #水利管理业</t>
  </si>
  <si>
    <t xml:space="preserve">      #生态保护和环境治理业</t>
  </si>
  <si>
    <t xml:space="preserve">      #公共设施管理业 </t>
  </si>
  <si>
    <t xml:space="preserve">   居民服务和其他服务业 </t>
  </si>
  <si>
    <t xml:space="preserve">   教育 </t>
  </si>
  <si>
    <t xml:space="preserve">   卫生和社会工作 </t>
  </si>
  <si>
    <t xml:space="preserve">   文化、体育和娱乐业 </t>
  </si>
  <si>
    <t xml:space="preserve">   2.投资项目（单位）投资</t>
  </si>
  <si>
    <t>全县房地产开发投资</t>
  </si>
  <si>
    <t>单位：万平方米</t>
  </si>
  <si>
    <t>　　＃住宅</t>
  </si>
  <si>
    <t>商品房销售额（万元）</t>
  </si>
  <si>
    <t>商品房销售面积</t>
  </si>
  <si>
    <t>房屋施工面积</t>
  </si>
  <si>
    <t>房屋新开工面积</t>
  </si>
  <si>
    <t>房屋竣工面积</t>
  </si>
  <si>
    <t>分县（市、区）固定资产投资</t>
  </si>
  <si>
    <t>分县（市、区）工业和工业技改投资</t>
  </si>
  <si>
    <t>分县（市、区）民间和高新技术产业投资</t>
  </si>
  <si>
    <t>全县规上工业按国标分行业增加值</t>
  </si>
  <si>
    <r>
      <rPr>
        <b/>
        <sz val="16"/>
        <rFont val="宋体"/>
        <family val="3"/>
        <charset val="134"/>
      </rPr>
      <t>全县国内</t>
    </r>
    <r>
      <rPr>
        <b/>
        <sz val="14"/>
        <rFont val="宋体"/>
        <family val="3"/>
        <charset val="134"/>
      </rPr>
      <t>贸易　  　</t>
    </r>
    <r>
      <rPr>
        <sz val="9"/>
        <rFont val="宋体"/>
        <family val="3"/>
        <charset val="134"/>
      </rPr>
      <t>　</t>
    </r>
    <phoneticPr fontId="11" type="noConversion"/>
  </si>
  <si>
    <r>
      <rPr>
        <b/>
        <sz val="14"/>
        <rFont val="宋体"/>
        <family val="3"/>
        <charset val="134"/>
      </rPr>
      <t>全县财政和税收　　  　</t>
    </r>
    <r>
      <rPr>
        <sz val="9"/>
        <rFont val="宋体"/>
        <family val="3"/>
        <charset val="134"/>
      </rPr>
      <t>　</t>
    </r>
    <phoneticPr fontId="11" type="noConversion"/>
  </si>
  <si>
    <r>
      <rPr>
        <b/>
        <sz val="16"/>
        <rFont val="宋体"/>
        <family val="3"/>
        <charset val="134"/>
      </rPr>
      <t>全县金融　　  　</t>
    </r>
    <r>
      <rPr>
        <sz val="16"/>
        <rFont val="宋体"/>
        <family val="3"/>
        <charset val="134"/>
      </rPr>
      <t>　</t>
    </r>
    <phoneticPr fontId="11" type="noConversion"/>
  </si>
  <si>
    <t>分镇（街道）规上工业数字经济核心产业制造业增加值</t>
  </si>
  <si>
    <t>分县（市、区）等价能耗</t>
    <phoneticPr fontId="11" type="noConversion"/>
  </si>
  <si>
    <t>分县（市、区）财政</t>
    <phoneticPr fontId="11" type="noConversion"/>
  </si>
  <si>
    <t>分县（市、区）用电量</t>
    <phoneticPr fontId="11" type="noConversion"/>
  </si>
  <si>
    <t>全县规上工业总产值　</t>
  </si>
  <si>
    <t>全县规上工业增加值</t>
  </si>
  <si>
    <t>全县规上工业按国标分行业新产品产值</t>
  </si>
  <si>
    <t>全县国内贸易　</t>
  </si>
  <si>
    <t>全县金融　</t>
  </si>
  <si>
    <t>固定资产投资</t>
  </si>
  <si>
    <t>武原街道</t>
  </si>
  <si>
    <t>望海街道</t>
  </si>
  <si>
    <t>秦山街道</t>
  </si>
  <si>
    <t xml:space="preserve">   其中：秦山本级</t>
  </si>
  <si>
    <t xml:space="preserve">         核电</t>
  </si>
  <si>
    <t>沈荡镇</t>
  </si>
  <si>
    <t>于城镇</t>
  </si>
  <si>
    <t>通元镇</t>
  </si>
  <si>
    <t>城镇</t>
  </si>
  <si>
    <t>工业投资</t>
  </si>
  <si>
    <t>分镇（街道）民间、高新技术产业投资</t>
  </si>
  <si>
    <t>民间投资</t>
  </si>
  <si>
    <t>高新技术产业投资</t>
  </si>
  <si>
    <t xml:space="preserve">    其中：秦山本级</t>
  </si>
  <si>
    <t xml:space="preserve">          核电</t>
  </si>
  <si>
    <t>分镇（街道）固定资产投资和工业投资</t>
    <phoneticPr fontId="11" type="noConversion"/>
  </si>
  <si>
    <r>
      <rPr>
        <b/>
        <sz val="16"/>
        <rFont val="宋体"/>
        <family val="3"/>
        <charset val="134"/>
      </rPr>
      <t>全县规上工业总产值</t>
    </r>
    <r>
      <rPr>
        <sz val="16"/>
        <rFont val="宋体"/>
        <family val="3"/>
        <charset val="134"/>
      </rPr>
      <t>　</t>
    </r>
  </si>
  <si>
    <t>规上工业总产值</t>
  </si>
  <si>
    <r>
      <rPr>
        <b/>
        <sz val="16"/>
        <rFont val="宋体"/>
        <family val="3"/>
        <charset val="134"/>
      </rPr>
      <t>全县规上工业增加值</t>
    </r>
    <r>
      <rPr>
        <sz val="16"/>
        <rFont val="宋体"/>
        <family val="3"/>
        <charset val="134"/>
      </rPr>
      <t>　</t>
    </r>
  </si>
  <si>
    <t>规上工业增加值</t>
  </si>
  <si>
    <t>其中：县内</t>
  </si>
  <si>
    <t>高新技术产业</t>
  </si>
  <si>
    <t>装备制造业</t>
  </si>
  <si>
    <t>战略性新兴产业</t>
  </si>
  <si>
    <t>八大高耗能行业</t>
  </si>
  <si>
    <t>高端装备制造业</t>
  </si>
  <si>
    <t>环保制造业</t>
  </si>
  <si>
    <t>健康制造业</t>
  </si>
  <si>
    <t>数字经济核心产业制造业</t>
  </si>
  <si>
    <r>
      <t xml:space="preserve">指 </t>
    </r>
    <r>
      <rPr>
        <sz val="10"/>
        <rFont val="宋体"/>
        <family val="3"/>
        <charset val="134"/>
      </rPr>
      <t xml:space="preserve">   </t>
    </r>
    <r>
      <rPr>
        <sz val="10"/>
        <rFont val="宋体"/>
        <family val="3"/>
        <charset val="134"/>
      </rPr>
      <t>标</t>
    </r>
    <phoneticPr fontId="11" type="noConversion"/>
  </si>
  <si>
    <r>
      <t xml:space="preserve">指 </t>
    </r>
    <r>
      <rPr>
        <sz val="10"/>
        <rFont val="宋体"/>
        <family val="3"/>
        <charset val="134"/>
      </rPr>
      <t xml:space="preserve">   </t>
    </r>
    <r>
      <rPr>
        <sz val="10"/>
        <rFont val="宋体"/>
        <family val="3"/>
        <charset val="134"/>
      </rPr>
      <t>标</t>
    </r>
    <phoneticPr fontId="11" type="noConversion"/>
  </si>
  <si>
    <r>
      <t xml:space="preserve"> </t>
    </r>
    <r>
      <rPr>
        <b/>
        <sz val="16"/>
        <rFont val="宋体"/>
        <family val="3"/>
        <charset val="134"/>
      </rPr>
      <t>分镇（街道）节能降耗情况</t>
    </r>
  </si>
  <si>
    <t>指标</t>
    <phoneticPr fontId="11" type="noConversion"/>
  </si>
  <si>
    <t>等价能耗（吨标准煤）</t>
    <phoneticPr fontId="11" type="noConversion"/>
  </si>
  <si>
    <t>增加值增速（%）</t>
    <phoneticPr fontId="11" type="noConversion"/>
  </si>
  <si>
    <t>单位工业增加值能耗增速（%）</t>
    <phoneticPr fontId="11" type="noConversion"/>
  </si>
  <si>
    <t>增速（%）</t>
    <phoneticPr fontId="11" type="noConversion"/>
  </si>
  <si>
    <t>县内（不含核电）</t>
    <phoneticPr fontId="11" type="noConversion"/>
  </si>
  <si>
    <t>武原街道</t>
    <phoneticPr fontId="11" type="noConversion"/>
  </si>
  <si>
    <t>西塘桥街道</t>
    <phoneticPr fontId="11" type="noConversion"/>
  </si>
  <si>
    <t>望海街道</t>
    <phoneticPr fontId="11" type="noConversion"/>
  </si>
  <si>
    <t>秦山街道</t>
    <phoneticPr fontId="11" type="noConversion"/>
  </si>
  <si>
    <t>沈荡镇</t>
    <phoneticPr fontId="11" type="noConversion"/>
  </si>
  <si>
    <t>百步镇</t>
    <phoneticPr fontId="11" type="noConversion"/>
  </si>
  <si>
    <t>于城镇</t>
    <phoneticPr fontId="11" type="noConversion"/>
  </si>
  <si>
    <t>澉浦镇</t>
    <phoneticPr fontId="11" type="noConversion"/>
  </si>
  <si>
    <t>通元镇</t>
    <phoneticPr fontId="11" type="noConversion"/>
  </si>
  <si>
    <t>全县（含核电）</t>
    <phoneticPr fontId="11" type="noConversion"/>
  </si>
  <si>
    <t>石油、煤炭及其他燃料加工业</t>
  </si>
  <si>
    <t xml:space="preserve">石油加工、炼焦和核燃料加工业 </t>
  </si>
  <si>
    <t xml:space="preserve">家具制造业 </t>
  </si>
  <si>
    <t xml:space="preserve">造纸和纸制品业 </t>
  </si>
  <si>
    <t xml:space="preserve">医药制造业 </t>
  </si>
  <si>
    <t xml:space="preserve">黑色金属冶炼和压延加工业 </t>
  </si>
  <si>
    <t xml:space="preserve">有色金属冶炼和压延加工业 </t>
  </si>
  <si>
    <t xml:space="preserve">金属制品业 </t>
  </si>
  <si>
    <t xml:space="preserve">专用设备制造业 </t>
  </si>
  <si>
    <t xml:space="preserve">电气机械和器材制造业 </t>
  </si>
  <si>
    <t xml:space="preserve">废弃资源综合利用业  </t>
  </si>
  <si>
    <t xml:space="preserve">燃气生产和供应业  </t>
  </si>
  <si>
    <t xml:space="preserve">水的生产和供应业  </t>
  </si>
  <si>
    <t>分镇（街道）固定资产投资和工业投资</t>
  </si>
  <si>
    <t>指标</t>
  </si>
  <si>
    <t>注：本表固定资产投资数据均为各镇（街道）上报数</t>
  </si>
  <si>
    <t xml:space="preserve">  在总计中:新产品产值</t>
  </si>
  <si>
    <t xml:space="preserve">  在总计中：轻工业</t>
  </si>
  <si>
    <t xml:space="preserve">            重工业</t>
  </si>
  <si>
    <t xml:space="preserve">  在总计中：国有企业</t>
  </si>
  <si>
    <t xml:space="preserve">            股份合作企业</t>
  </si>
  <si>
    <t xml:space="preserve">            有限责任公司</t>
  </si>
  <si>
    <t xml:space="preserve">            股份有限公司</t>
  </si>
  <si>
    <t xml:space="preserve">            私营企业</t>
  </si>
  <si>
    <t xml:space="preserve">            其他企业</t>
  </si>
  <si>
    <t xml:space="preserve">            港、澳、台商投资企业</t>
  </si>
  <si>
    <t xml:space="preserve">            外商投资企业</t>
  </si>
  <si>
    <t xml:space="preserve">  在总计中：大型</t>
  </si>
  <si>
    <t xml:space="preserve">           中型</t>
  </si>
  <si>
    <t xml:space="preserve">           小型</t>
  </si>
  <si>
    <t xml:space="preserve">           微型</t>
  </si>
  <si>
    <t>十七大重点传统制造业</t>
  </si>
  <si>
    <t>时尚制造业</t>
  </si>
  <si>
    <r>
      <rPr>
        <b/>
        <sz val="16"/>
        <rFont val="宋体"/>
        <family val="3"/>
        <charset val="134"/>
      </rPr>
      <t>全县规上工业按国标分行业产值</t>
    </r>
    <r>
      <rPr>
        <sz val="9"/>
        <rFont val="宋体"/>
        <family val="3"/>
        <charset val="134"/>
      </rPr>
      <t>　</t>
    </r>
  </si>
  <si>
    <r>
      <rPr>
        <b/>
        <sz val="16"/>
        <color indexed="8"/>
        <rFont val="宋体"/>
        <family val="3"/>
        <charset val="134"/>
      </rPr>
      <t>全县规上工业按国标分行业新产品产值</t>
    </r>
    <r>
      <rPr>
        <sz val="9"/>
        <color indexed="8"/>
        <rFont val="宋体"/>
        <family val="3"/>
        <charset val="134"/>
      </rPr>
      <t>　</t>
    </r>
  </si>
  <si>
    <r>
      <rPr>
        <b/>
        <sz val="16"/>
        <rFont val="宋体"/>
        <family val="3"/>
        <charset val="134"/>
      </rPr>
      <t>全县规上工业按国标分行业出口交货值</t>
    </r>
    <r>
      <rPr>
        <sz val="9"/>
        <rFont val="宋体"/>
        <family val="3"/>
        <charset val="134"/>
      </rPr>
      <t>　</t>
    </r>
  </si>
  <si>
    <t>其中：1、增值税（50%）</t>
    <phoneticPr fontId="11" type="noConversion"/>
  </si>
  <si>
    <t xml:space="preserve">      2、企业所得税(40%)</t>
    <phoneticPr fontId="11" type="noConversion"/>
  </si>
  <si>
    <t xml:space="preserve">      3、个人所得税(40%)</t>
    <phoneticPr fontId="11" type="noConversion"/>
  </si>
  <si>
    <t>二、上划中央收入</t>
    <phoneticPr fontId="11" type="noConversion"/>
  </si>
  <si>
    <t>一般公共预算支出合计</t>
    <phoneticPr fontId="11" type="noConversion"/>
  </si>
  <si>
    <t xml:space="preserve">   其中：一般公共服务支出</t>
    <phoneticPr fontId="11" type="noConversion"/>
  </si>
  <si>
    <t xml:space="preserve">        国防支出</t>
    <phoneticPr fontId="11" type="noConversion"/>
  </si>
  <si>
    <t xml:space="preserve">        公共安全支出</t>
    <phoneticPr fontId="11" type="noConversion"/>
  </si>
  <si>
    <t xml:space="preserve">        教育支出</t>
    <phoneticPr fontId="11" type="noConversion"/>
  </si>
  <si>
    <t xml:space="preserve">        科学技术支出</t>
    <phoneticPr fontId="11" type="noConversion"/>
  </si>
  <si>
    <t xml:space="preserve">        文化旅游体育与传媒支出</t>
    <phoneticPr fontId="11" type="noConversion"/>
  </si>
  <si>
    <t xml:space="preserve">        社会保障和就业支出</t>
    <phoneticPr fontId="11" type="noConversion"/>
  </si>
  <si>
    <t xml:space="preserve">       卫生健康支出</t>
    <phoneticPr fontId="11" type="noConversion"/>
  </si>
  <si>
    <t xml:space="preserve">       节能环保支出</t>
    <phoneticPr fontId="11" type="noConversion"/>
  </si>
  <si>
    <t xml:space="preserve">       城乡社区支出</t>
    <phoneticPr fontId="11" type="noConversion"/>
  </si>
  <si>
    <t xml:space="preserve">       农林水支出</t>
    <phoneticPr fontId="11" type="noConversion"/>
  </si>
  <si>
    <t xml:space="preserve">       交通运输支出</t>
    <phoneticPr fontId="11" type="noConversion"/>
  </si>
  <si>
    <t>南湖区</t>
  </si>
  <si>
    <t>秀洲区</t>
  </si>
  <si>
    <t>经　开</t>
  </si>
  <si>
    <t>港　区</t>
  </si>
  <si>
    <t>单位：亿元</t>
    <phoneticPr fontId="11" type="noConversion"/>
  </si>
  <si>
    <t>第三产业投资</t>
  </si>
  <si>
    <t>工业技改投资</t>
  </si>
  <si>
    <t>生态环保、城市更新和水利设施投资</t>
  </si>
  <si>
    <t>交通投资</t>
  </si>
  <si>
    <t>税收收入</t>
    <phoneticPr fontId="11" type="noConversion"/>
  </si>
  <si>
    <t>分县（市、区）生态等投资和交通投资</t>
    <phoneticPr fontId="11" type="noConversion"/>
  </si>
  <si>
    <t>一般公共财政预算收入</t>
  </si>
  <si>
    <t>一般公共财政预算支出</t>
  </si>
  <si>
    <t>单位：亿元</t>
    <phoneticPr fontId="11" type="noConversion"/>
  </si>
  <si>
    <t>注：本表数据来自嘉兴市统计局</t>
    <phoneticPr fontId="11" type="noConversion"/>
  </si>
  <si>
    <t>住宿餐饮业营业额</t>
    <phoneticPr fontId="11" type="noConversion"/>
  </si>
  <si>
    <t>社会消费品零售总额</t>
    <phoneticPr fontId="11" type="noConversion"/>
  </si>
  <si>
    <t>分县（市、区）固定资产投资</t>
    <phoneticPr fontId="11" type="noConversion"/>
  </si>
  <si>
    <t>累计
±%</t>
    <phoneticPr fontId="11" type="noConversion"/>
  </si>
  <si>
    <t>分县（市、区）工业和工业技改投资</t>
    <phoneticPr fontId="11" type="noConversion"/>
  </si>
  <si>
    <t>秀洲区</t>
    <phoneticPr fontId="11" type="noConversion"/>
  </si>
  <si>
    <t>平湖市</t>
    <phoneticPr fontId="11" type="noConversion"/>
  </si>
  <si>
    <t>南湖区</t>
    <phoneticPr fontId="11" type="noConversion"/>
  </si>
  <si>
    <t>海宁市</t>
    <phoneticPr fontId="11" type="noConversion"/>
  </si>
  <si>
    <t>港　区</t>
    <phoneticPr fontId="11" type="noConversion"/>
  </si>
  <si>
    <r>
      <t xml:space="preserve">经 </t>
    </r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>开</t>
    </r>
    <phoneticPr fontId="11" type="noConversion"/>
  </si>
  <si>
    <r>
      <t xml:space="preserve">港 </t>
    </r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>区</t>
    </r>
    <phoneticPr fontId="11" type="noConversion"/>
  </si>
  <si>
    <t>房地产开发投资</t>
    <phoneticPr fontId="11" type="noConversion"/>
  </si>
  <si>
    <t>2月</t>
  </si>
  <si>
    <t>1-2月累计</t>
  </si>
  <si>
    <t>2月
±%</t>
    <phoneticPr fontId="11" type="noConversion"/>
  </si>
  <si>
    <t>1-2月</t>
    <phoneticPr fontId="11" type="noConversion"/>
  </si>
  <si>
    <t>1-2月累计</t>
    <phoneticPr fontId="11" type="noConversion"/>
  </si>
  <si>
    <t>2月</t>
    <phoneticPr fontId="11" type="noConversion"/>
  </si>
  <si>
    <t>2月</t>
    <phoneticPr fontId="11" type="noConversion"/>
  </si>
  <si>
    <t>2月
±%</t>
    <phoneticPr fontId="11" type="noConversion"/>
  </si>
  <si>
    <t>高端紧固件</t>
  </si>
  <si>
    <t>高端装备制造</t>
  </si>
  <si>
    <t>核电关联及核技术应用</t>
  </si>
  <si>
    <t>新能源新材料</t>
  </si>
  <si>
    <t>新型显示及电子信息</t>
  </si>
  <si>
    <t>智能集成家居</t>
  </si>
  <si>
    <t>总计中：六大产业链合计</t>
    <phoneticPr fontId="11" type="noConversion"/>
  </si>
  <si>
    <t>2月</t>
    <phoneticPr fontId="11" type="noConversion"/>
  </si>
  <si>
    <t>2月
±%</t>
    <phoneticPr fontId="11" type="noConversion"/>
  </si>
  <si>
    <t>铁路、船舶、航空航天和其他运输设备制造业</t>
    <phoneticPr fontId="11" type="noConversion"/>
  </si>
  <si>
    <t>铁路、船舶、航空航天和其他运输设备制造业</t>
    <phoneticPr fontId="11" type="noConversion"/>
  </si>
  <si>
    <t>2月</t>
    <phoneticPr fontId="11" type="noConversion"/>
  </si>
  <si>
    <t>2月
±%</t>
    <phoneticPr fontId="11" type="noConversion"/>
  </si>
  <si>
    <t>铁路、船舶、航空航天和其他运输设备制造业</t>
    <phoneticPr fontId="11" type="noConversion"/>
  </si>
  <si>
    <t xml:space="preserve"> 单位：万元</t>
  </si>
  <si>
    <t>2月</t>
    <phoneticPr fontId="11" type="noConversion"/>
  </si>
  <si>
    <t>全县</t>
  </si>
  <si>
    <t>县内</t>
  </si>
  <si>
    <t xml:space="preserve">秦山街道 </t>
  </si>
  <si>
    <t xml:space="preserve">         秦山本级</t>
  </si>
  <si>
    <t xml:space="preserve">沈荡镇  </t>
  </si>
  <si>
    <t xml:space="preserve">于城镇  </t>
  </si>
  <si>
    <t xml:space="preserve">通元镇  </t>
  </si>
  <si>
    <t>指  标</t>
  </si>
  <si>
    <t>增加值</t>
  </si>
  <si>
    <t>同比增长</t>
  </si>
  <si>
    <t>占比%</t>
  </si>
  <si>
    <t>提升幅度（百分点）</t>
  </si>
  <si>
    <t>装备制造同期</t>
  </si>
  <si>
    <t>占比</t>
  </si>
  <si>
    <t>规上工业增加值同期</t>
  </si>
  <si>
    <t xml:space="preserve">秦山街道  </t>
  </si>
  <si>
    <t xml:space="preserve">沈荡镇    </t>
  </si>
  <si>
    <t xml:space="preserve">百步镇    </t>
  </si>
  <si>
    <t xml:space="preserve">于城镇    </t>
  </si>
  <si>
    <t xml:space="preserve">澉浦镇    </t>
  </si>
  <si>
    <t xml:space="preserve">通元镇    </t>
  </si>
  <si>
    <r>
      <rPr>
        <sz val="16"/>
        <color indexed="8"/>
        <rFont val="宋体"/>
        <family val="3"/>
        <charset val="134"/>
      </rPr>
      <t xml:space="preserve"> </t>
    </r>
    <r>
      <rPr>
        <b/>
        <sz val="16"/>
        <color indexed="8"/>
        <rFont val="宋体"/>
        <family val="3"/>
        <charset val="134"/>
      </rPr>
      <t>分镇（街道）规上工业高新技术产业增加值</t>
    </r>
  </si>
  <si>
    <t>单位：万元、%</t>
  </si>
  <si>
    <t>同比增长%</t>
  </si>
  <si>
    <t>高新同期</t>
  </si>
  <si>
    <t>2月</t>
    <phoneticPr fontId="11" type="noConversion"/>
  </si>
  <si>
    <t>2月
±%</t>
    <phoneticPr fontId="11" type="noConversion"/>
  </si>
  <si>
    <t xml:space="preserve">武原街道  </t>
  </si>
  <si>
    <t xml:space="preserve">望海街道  </t>
  </si>
  <si>
    <t>-</t>
    <phoneticPr fontId="11" type="noConversion"/>
  </si>
  <si>
    <t>-</t>
    <phoneticPr fontId="11" type="noConversion"/>
  </si>
  <si>
    <t>-</t>
    <phoneticPr fontId="11" type="noConversion"/>
  </si>
  <si>
    <t>1-2月累计</t>
    <phoneticPr fontId="11" type="noConversion"/>
  </si>
  <si>
    <t>-</t>
  </si>
  <si>
    <t>-</t>
    <phoneticPr fontId="11" type="noConversion"/>
  </si>
  <si>
    <r>
      <t xml:space="preserve">指 </t>
    </r>
    <r>
      <rPr>
        <sz val="10"/>
        <rFont val="宋体"/>
        <family val="3"/>
        <charset val="134"/>
      </rPr>
      <t xml:space="preserve">   </t>
    </r>
    <r>
      <rPr>
        <sz val="10"/>
        <rFont val="宋体"/>
        <family val="3"/>
        <charset val="134"/>
      </rPr>
      <t>标</t>
    </r>
    <phoneticPr fontId="11" type="noConversion"/>
  </si>
  <si>
    <t>1-2月累计</t>
    <phoneticPr fontId="11" type="noConversion"/>
  </si>
  <si>
    <t>累计
±%</t>
    <phoneticPr fontId="11" type="noConversion"/>
  </si>
  <si>
    <t>单位：亿元</t>
    <phoneticPr fontId="11" type="noConversion"/>
  </si>
  <si>
    <t>分县（市、区）民间和高新技术产业投资</t>
    <phoneticPr fontId="11" type="noConversion"/>
  </si>
  <si>
    <t>单位：亿元</t>
    <phoneticPr fontId="11" type="noConversion"/>
  </si>
  <si>
    <t>1-2月累计</t>
    <phoneticPr fontId="11" type="noConversion"/>
  </si>
  <si>
    <t>累计
±%</t>
    <phoneticPr fontId="11" type="noConversion"/>
  </si>
  <si>
    <t>民间投资</t>
    <phoneticPr fontId="11" type="noConversion"/>
  </si>
  <si>
    <t>秀洲区</t>
    <phoneticPr fontId="11" type="noConversion"/>
  </si>
  <si>
    <t>嘉善县</t>
    <phoneticPr fontId="11" type="noConversion"/>
  </si>
  <si>
    <t>海盐县</t>
    <phoneticPr fontId="11" type="noConversion"/>
  </si>
  <si>
    <t>桐乡市</t>
    <phoneticPr fontId="11" type="noConversion"/>
  </si>
  <si>
    <t>经　开</t>
    <phoneticPr fontId="11" type="noConversion"/>
  </si>
  <si>
    <t>港　区</t>
    <phoneticPr fontId="11" type="noConversion"/>
  </si>
  <si>
    <t>高新技术产业投资</t>
    <phoneticPr fontId="11" type="noConversion"/>
  </si>
  <si>
    <t>嘉善县</t>
    <phoneticPr fontId="11" type="noConversion"/>
  </si>
  <si>
    <t>海盐县</t>
    <phoneticPr fontId="11" type="noConversion"/>
  </si>
  <si>
    <t>海宁市</t>
    <phoneticPr fontId="11" type="noConversion"/>
  </si>
  <si>
    <t>平湖市</t>
    <phoneticPr fontId="11" type="noConversion"/>
  </si>
  <si>
    <t>分县（市、区）生态等投资和交通投资</t>
    <phoneticPr fontId="11" type="noConversion"/>
  </si>
  <si>
    <r>
      <t xml:space="preserve">指 </t>
    </r>
    <r>
      <rPr>
        <sz val="10"/>
        <rFont val="宋体"/>
        <family val="3"/>
        <charset val="134"/>
      </rPr>
      <t xml:space="preserve">   </t>
    </r>
    <r>
      <rPr>
        <sz val="10"/>
        <rFont val="宋体"/>
        <family val="3"/>
        <charset val="134"/>
      </rPr>
      <t>标</t>
    </r>
    <phoneticPr fontId="11" type="noConversion"/>
  </si>
  <si>
    <t>单位：亿元、万平方米</t>
    <phoneticPr fontId="11" type="noConversion"/>
  </si>
  <si>
    <t>本月</t>
    <phoneticPr fontId="11" type="noConversion"/>
  </si>
  <si>
    <t>本月
±%</t>
    <phoneticPr fontId="11" type="noConversion"/>
  </si>
  <si>
    <t>累计</t>
    <phoneticPr fontId="11" type="noConversion"/>
  </si>
  <si>
    <t>规模以上工业增加值</t>
    <phoneticPr fontId="11" type="noConversion"/>
  </si>
  <si>
    <t>南湖区</t>
    <phoneticPr fontId="11" type="noConversion"/>
  </si>
  <si>
    <t>平湖市</t>
    <phoneticPr fontId="11" type="noConversion"/>
  </si>
  <si>
    <t>规模以上工业销售产值</t>
    <phoneticPr fontId="11" type="noConversion"/>
  </si>
  <si>
    <t>经　开</t>
    <phoneticPr fontId="11" type="noConversion"/>
  </si>
  <si>
    <t>本月</t>
    <phoneticPr fontId="11" type="noConversion"/>
  </si>
  <si>
    <t>本月
±%</t>
    <phoneticPr fontId="11" type="noConversion"/>
  </si>
  <si>
    <t>规模以上工业出口交货值</t>
    <phoneticPr fontId="11" type="noConversion"/>
  </si>
  <si>
    <t>南湖区</t>
    <phoneticPr fontId="11" type="noConversion"/>
  </si>
  <si>
    <t>海宁市</t>
    <phoneticPr fontId="11" type="noConversion"/>
  </si>
  <si>
    <t>规模以上工业新产品产值</t>
    <phoneticPr fontId="11" type="noConversion"/>
  </si>
  <si>
    <t>平湖市</t>
    <phoneticPr fontId="11" type="noConversion"/>
  </si>
  <si>
    <t>本月</t>
    <phoneticPr fontId="11" type="noConversion"/>
  </si>
  <si>
    <t>本月
±%</t>
    <phoneticPr fontId="11" type="noConversion"/>
  </si>
  <si>
    <t>累计
±%</t>
    <phoneticPr fontId="11" type="noConversion"/>
  </si>
  <si>
    <t>数字经济核心制造业增加值</t>
    <phoneticPr fontId="11" type="noConversion"/>
  </si>
  <si>
    <t>南湖区</t>
    <phoneticPr fontId="11" type="noConversion"/>
  </si>
  <si>
    <t>秀洲区</t>
    <phoneticPr fontId="11" type="noConversion"/>
  </si>
  <si>
    <t>嘉善县</t>
    <phoneticPr fontId="11" type="noConversion"/>
  </si>
  <si>
    <t>海盐县</t>
    <phoneticPr fontId="11" type="noConversion"/>
  </si>
  <si>
    <t>平湖市</t>
    <phoneticPr fontId="11" type="noConversion"/>
  </si>
  <si>
    <t>桐乡市</t>
    <phoneticPr fontId="11" type="noConversion"/>
  </si>
  <si>
    <t>高新技术产业增加值</t>
    <phoneticPr fontId="11" type="noConversion"/>
  </si>
  <si>
    <t>嘉善县</t>
    <phoneticPr fontId="11" type="noConversion"/>
  </si>
  <si>
    <t>桐乡市</t>
    <phoneticPr fontId="11" type="noConversion"/>
  </si>
  <si>
    <t xml:space="preserve">注:统计范围为规模以上工业企业。
</t>
    <phoneticPr fontId="11" type="noConversion"/>
  </si>
  <si>
    <t>单位：亿元</t>
    <phoneticPr fontId="11" type="noConversion"/>
  </si>
  <si>
    <t>累计</t>
    <phoneticPr fontId="11" type="noConversion"/>
  </si>
  <si>
    <t>战略性新兴产业增加值</t>
    <phoneticPr fontId="11" type="noConversion"/>
  </si>
  <si>
    <t>嘉善县</t>
    <phoneticPr fontId="11" type="noConversion"/>
  </si>
  <si>
    <t>港　区</t>
    <phoneticPr fontId="11" type="noConversion"/>
  </si>
  <si>
    <t>装备制造业产业增加值</t>
    <phoneticPr fontId="11" type="noConversion"/>
  </si>
  <si>
    <t>经　开</t>
    <phoneticPr fontId="11" type="noConversion"/>
  </si>
  <si>
    <t xml:space="preserve">注:统计范围为规模以上工业企业。
</t>
    <phoneticPr fontId="11" type="noConversion"/>
  </si>
  <si>
    <t>累计</t>
    <phoneticPr fontId="11" type="noConversion"/>
  </si>
  <si>
    <t>十七大传统制造业增加值</t>
    <phoneticPr fontId="11" type="noConversion"/>
  </si>
  <si>
    <t>嘉善县</t>
    <phoneticPr fontId="11" type="noConversion"/>
  </si>
  <si>
    <t>桐乡市</t>
    <phoneticPr fontId="11" type="noConversion"/>
  </si>
  <si>
    <t>八大高耗能产业增加值</t>
    <phoneticPr fontId="11" type="noConversion"/>
  </si>
  <si>
    <t>海盐县</t>
    <phoneticPr fontId="11" type="noConversion"/>
  </si>
  <si>
    <t>海宁市</t>
    <phoneticPr fontId="11" type="noConversion"/>
  </si>
  <si>
    <t>注:统计范围为规模以上工业企业。</t>
    <phoneticPr fontId="11" type="noConversion"/>
  </si>
  <si>
    <t>单位：亿元</t>
    <phoneticPr fontId="11" type="noConversion"/>
  </si>
  <si>
    <t>累计</t>
    <phoneticPr fontId="11" type="noConversion"/>
  </si>
  <si>
    <t>累计
±%</t>
    <phoneticPr fontId="11" type="noConversion"/>
  </si>
  <si>
    <t>社会消费品零售总额（2020年度）</t>
    <phoneticPr fontId="11" type="noConversion"/>
  </si>
  <si>
    <t>南湖区</t>
    <phoneticPr fontId="11" type="noConversion"/>
  </si>
  <si>
    <t>秀洲区</t>
    <phoneticPr fontId="11" type="noConversion"/>
  </si>
  <si>
    <t>嘉善县</t>
    <phoneticPr fontId="11" type="noConversion"/>
  </si>
  <si>
    <t>海盐县</t>
    <phoneticPr fontId="11" type="noConversion"/>
  </si>
  <si>
    <t>海宁市</t>
    <phoneticPr fontId="11" type="noConversion"/>
  </si>
  <si>
    <t>平湖市</t>
    <phoneticPr fontId="11" type="noConversion"/>
  </si>
  <si>
    <t>桐乡市</t>
    <phoneticPr fontId="11" type="noConversion"/>
  </si>
  <si>
    <t>经　开</t>
    <phoneticPr fontId="11" type="noConversion"/>
  </si>
  <si>
    <t>港　区</t>
    <phoneticPr fontId="11" type="noConversion"/>
  </si>
  <si>
    <t>限额以上消费品零售总额</t>
    <phoneticPr fontId="11" type="noConversion"/>
  </si>
  <si>
    <t>秀洲区</t>
    <phoneticPr fontId="11" type="noConversion"/>
  </si>
  <si>
    <t>海盐县</t>
    <phoneticPr fontId="11" type="noConversion"/>
  </si>
  <si>
    <t>平湖市</t>
    <phoneticPr fontId="11" type="noConversion"/>
  </si>
  <si>
    <t>经　开</t>
    <phoneticPr fontId="11" type="noConversion"/>
  </si>
  <si>
    <t>港　区</t>
    <phoneticPr fontId="11" type="noConversion"/>
  </si>
  <si>
    <t>分县（市、区）房地产</t>
    <phoneticPr fontId="11" type="noConversion"/>
  </si>
  <si>
    <t>分县（市、区）国内贸易</t>
    <phoneticPr fontId="11" type="noConversion"/>
  </si>
  <si>
    <t>单位：%</t>
    <phoneticPr fontId="11" type="noConversion"/>
  </si>
  <si>
    <r>
      <t>以上年同期为</t>
    </r>
    <r>
      <rPr>
        <sz val="8"/>
        <color indexed="8"/>
        <rFont val="Times New Roman"/>
        <family val="1"/>
      </rPr>
      <t>100</t>
    </r>
    <phoneticPr fontId="11" type="noConversion"/>
  </si>
  <si>
    <t>市区居民消费价格指数</t>
    <phoneticPr fontId="11" type="noConversion"/>
  </si>
  <si>
    <t>1、食品烟酒</t>
    <phoneticPr fontId="11" type="noConversion"/>
  </si>
  <si>
    <t xml:space="preserve">      # 粮食</t>
    <phoneticPr fontId="11" type="noConversion"/>
  </si>
  <si>
    <t>2、衣着</t>
    <phoneticPr fontId="11" type="noConversion"/>
  </si>
  <si>
    <t>3、居住</t>
    <phoneticPr fontId="11" type="noConversion"/>
  </si>
  <si>
    <t>4、生活用品及服务</t>
    <phoneticPr fontId="11" type="noConversion"/>
  </si>
  <si>
    <t>5、交通和通信</t>
    <phoneticPr fontId="11" type="noConversion"/>
  </si>
  <si>
    <t>6、教育文化和娱乐</t>
    <phoneticPr fontId="11" type="noConversion"/>
  </si>
  <si>
    <t>7、医疗保健</t>
    <phoneticPr fontId="11" type="noConversion"/>
  </si>
  <si>
    <t>8、其他用品和服务</t>
    <phoneticPr fontId="11" type="noConversion"/>
  </si>
  <si>
    <t xml:space="preserve">市区商品零售价格总指数   </t>
    <phoneticPr fontId="11" type="noConversion"/>
  </si>
  <si>
    <t>全市工业生产者出厂价格指数</t>
    <phoneticPr fontId="11" type="noConversion"/>
  </si>
  <si>
    <t xml:space="preserve">  # 纺织产品       </t>
    <phoneticPr fontId="11" type="noConversion"/>
  </si>
  <si>
    <t xml:space="preserve">      纺织服装、鞋、帽制品 </t>
    <phoneticPr fontId="11" type="noConversion"/>
  </si>
  <si>
    <t xml:space="preserve">      皮革、毛皮、羽毛（绒）及其制品</t>
    <phoneticPr fontId="11" type="noConversion"/>
  </si>
  <si>
    <t xml:space="preserve">      化学纤维产品</t>
    <phoneticPr fontId="11" type="noConversion"/>
  </si>
  <si>
    <t xml:space="preserve">      非金属矿物制品 </t>
    <phoneticPr fontId="11" type="noConversion"/>
  </si>
  <si>
    <t xml:space="preserve">      电力、热力的生产和供应产品        </t>
    <phoneticPr fontId="11" type="noConversion"/>
  </si>
  <si>
    <t>全市工业生产者购进价格指数</t>
    <phoneticPr fontId="11" type="noConversion"/>
  </si>
  <si>
    <t xml:space="preserve">   #燃料、动力类</t>
    <phoneticPr fontId="11" type="noConversion"/>
  </si>
  <si>
    <t xml:space="preserve">     化工原料类</t>
    <phoneticPr fontId="11" type="noConversion"/>
  </si>
  <si>
    <t xml:space="preserve">     木材及纸浆类</t>
    <phoneticPr fontId="11" type="noConversion"/>
  </si>
  <si>
    <t xml:space="preserve">      纺织原料类</t>
    <phoneticPr fontId="11" type="noConversion"/>
  </si>
  <si>
    <t>注：本表为嘉兴市数据，来自市国调队统计。</t>
    <phoneticPr fontId="11" type="noConversion"/>
  </si>
  <si>
    <t>分县（市、区）国内贸易</t>
    <phoneticPr fontId="11" type="noConversion"/>
  </si>
  <si>
    <t>分县（市、区）规上工业情况（一）</t>
    <phoneticPr fontId="11" type="noConversion"/>
  </si>
  <si>
    <t>1-2月</t>
  </si>
  <si>
    <t>1-2月</t>
    <phoneticPr fontId="11" type="noConversion"/>
  </si>
  <si>
    <t>分县（市、区）规上工业情况（二）</t>
    <phoneticPr fontId="11" type="noConversion"/>
  </si>
  <si>
    <t>分县（市、区）规上工业情况（三）</t>
    <phoneticPr fontId="11" type="noConversion"/>
  </si>
  <si>
    <t>分县（市、区）规上工业情况（五）</t>
    <phoneticPr fontId="11" type="noConversion"/>
  </si>
  <si>
    <t>分县（市、区）规上工业情况（四）</t>
    <phoneticPr fontId="11" type="noConversion"/>
  </si>
  <si>
    <t>全县分行业固定资产投资</t>
    <phoneticPr fontId="11" type="noConversion"/>
  </si>
  <si>
    <t>分镇（街道）规上工业总产值</t>
    <phoneticPr fontId="11" type="noConversion"/>
  </si>
  <si>
    <t>分县（市、区）规上工业情况（一）</t>
    <phoneticPr fontId="11" type="noConversion"/>
  </si>
  <si>
    <t>分县（市、区）规上工业情况（二）</t>
    <phoneticPr fontId="11" type="noConversion"/>
  </si>
  <si>
    <t>分县（市、区）规上工业情况（五）</t>
    <phoneticPr fontId="11" type="noConversion"/>
  </si>
  <si>
    <t>全县分行业固定资产投资</t>
    <phoneticPr fontId="11" type="noConversion"/>
  </si>
  <si>
    <t>分县（市、区）房地产</t>
    <phoneticPr fontId="11" type="noConversion"/>
  </si>
  <si>
    <t>上年同期</t>
    <phoneticPr fontId="11" type="noConversion"/>
  </si>
  <si>
    <t>注：社会消费品零售总额为季度数据 。</t>
    <phoneticPr fontId="11" type="noConversion"/>
  </si>
  <si>
    <t>全市（市区）价格指数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</si>
</sst>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 * #,##0_ ;_ * \-#,##0_ ;_ * &quot;-&quot;_ ;_ @_ "/>
    <numFmt numFmtId="43" formatCode="_ * #,##0.00_ ;_ * \-#,##0.00_ ;_ * &quot;-&quot;??_ ;_ @_ "/>
    <numFmt numFmtId="176" formatCode="&quot;$&quot;#,##0;\-&quot;$&quot;#,##0"/>
    <numFmt numFmtId="177" formatCode="0.0000"/>
    <numFmt numFmtId="178" formatCode="0.000"/>
    <numFmt numFmtId="179" formatCode="0.00_);[Red]\(0.00\)"/>
    <numFmt numFmtId="180" formatCode="0.0_ "/>
    <numFmt numFmtId="181" formatCode="0.0"/>
    <numFmt numFmtId="182" formatCode="0_);[Red]\(0\)"/>
    <numFmt numFmtId="183" formatCode="0_ "/>
    <numFmt numFmtId="184" formatCode="0.00_ "/>
    <numFmt numFmtId="185" formatCode="0.00;[Red]0.00"/>
    <numFmt numFmtId="186" formatCode="0;_퀈"/>
    <numFmt numFmtId="187" formatCode="0;_뀈"/>
    <numFmt numFmtId="188" formatCode="0.000_ "/>
  </numFmts>
  <fonts count="99">
    <font>
      <sz val="12"/>
      <name val="宋体"/>
      <charset val="134"/>
    </font>
    <font>
      <sz val="8"/>
      <name val="宋体"/>
      <family val="3"/>
      <charset val="134"/>
    </font>
    <font>
      <sz val="10"/>
      <name val="宋体"/>
      <family val="3"/>
      <charset val="134"/>
    </font>
    <font>
      <sz val="8"/>
      <name val="Arial"/>
      <family val="2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b/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8"/>
      <name val="宋体"/>
      <family val="3"/>
      <charset val="134"/>
    </font>
    <font>
      <sz val="11"/>
      <color indexed="8"/>
      <name val="宋体"/>
      <family val="3"/>
      <charset val="134"/>
    </font>
    <font>
      <sz val="8"/>
      <color indexed="8"/>
      <name val="Times New Roman"/>
      <family val="1"/>
    </font>
    <font>
      <sz val="16"/>
      <name val="宋体"/>
      <family val="3"/>
      <charset val="134"/>
    </font>
    <font>
      <sz val="16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name val="宋体"/>
      <family val="3"/>
      <charset val="134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60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name val="ＭＳ Ｐゴシック"/>
      <family val="2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name val="蹈框"/>
      <charset val="134"/>
    </font>
    <font>
      <b/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바탕체"/>
      <family val="3"/>
      <charset val="134"/>
    </font>
    <font>
      <b/>
      <sz val="14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6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10"/>
      <name val="宋体"/>
      <family val="3"/>
      <charset val="134"/>
    </font>
    <font>
      <sz val="12"/>
      <name val="方正姚体"/>
      <family val="3"/>
      <charset val="134"/>
    </font>
    <font>
      <b/>
      <sz val="12"/>
      <name val="宋体"/>
      <family val="3"/>
      <charset val="134"/>
    </font>
    <font>
      <sz val="10"/>
      <name val="黑体"/>
      <family val="3"/>
      <charset val="134"/>
    </font>
    <font>
      <sz val="8"/>
      <color indexed="10"/>
      <name val="Arial"/>
      <family val="2"/>
    </font>
    <font>
      <sz val="12"/>
      <name val="仿宋_GB2312"/>
      <family val="3"/>
      <charset val="134"/>
    </font>
    <font>
      <sz val="12"/>
      <color indexed="10"/>
      <name val="宋体"/>
      <family val="3"/>
      <charset val="134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rgb="FF000000"/>
      <name val="Microsoft Yahei"/>
      <family val="2"/>
      <charset val="134"/>
    </font>
    <font>
      <b/>
      <sz val="16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8"/>
      <color theme="1"/>
      <name val="Arial"/>
      <family val="2"/>
    </font>
    <font>
      <sz val="8"/>
      <name val="黑体"/>
      <family val="3"/>
      <charset val="134"/>
    </font>
    <font>
      <b/>
      <sz val="8"/>
      <name val="黑体"/>
      <family val="3"/>
      <charset val="134"/>
    </font>
    <font>
      <sz val="10"/>
      <name val="仿宋_GB2312"/>
      <family val="3"/>
      <charset val="134"/>
    </font>
    <font>
      <sz val="11"/>
      <color indexed="20"/>
      <name val="等线"/>
      <family val="3"/>
      <charset val="134"/>
    </font>
    <font>
      <sz val="11"/>
      <color indexed="17"/>
      <name val="等线"/>
      <family val="3"/>
      <charset val="134"/>
    </font>
    <font>
      <b/>
      <sz val="8"/>
      <color theme="1"/>
      <name val="黑体"/>
      <family val="3"/>
      <charset val="134"/>
    </font>
    <font>
      <sz val="8"/>
      <color theme="1"/>
      <name val="Times New Roman"/>
      <family val="1"/>
    </font>
    <font>
      <sz val="9"/>
      <name val="Times New Roman"/>
      <family val="1"/>
    </font>
    <font>
      <sz val="9"/>
      <color theme="1"/>
      <name val="宋体"/>
      <family val="3"/>
      <charset val="134"/>
    </font>
    <font>
      <sz val="10"/>
      <color theme="1"/>
      <name val="Arial"/>
      <family val="2"/>
    </font>
    <font>
      <sz val="8"/>
      <color theme="1"/>
      <name val="黑体"/>
      <family val="3"/>
      <charset val="134"/>
    </font>
    <font>
      <sz val="10"/>
      <name val="Arial Unicode MS"/>
      <family val="2"/>
      <charset val="134"/>
    </font>
    <font>
      <b/>
      <sz val="9"/>
      <color rgb="FFFF0000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color rgb="FFFF0000"/>
      <name val="宋体"/>
      <family val="3"/>
      <charset val="134"/>
    </font>
    <font>
      <sz val="12"/>
      <color theme="1"/>
      <name val="宋体"/>
      <family val="3"/>
      <charset val="134"/>
    </font>
    <font>
      <sz val="8"/>
      <color rgb="FFFF0000"/>
      <name val="Times New Roman"/>
      <family val="1"/>
    </font>
    <font>
      <sz val="12"/>
      <name val="方正黑体简体"/>
      <charset val="134"/>
    </font>
    <font>
      <sz val="12"/>
      <color theme="1"/>
      <name val="方正姚体"/>
      <family val="3"/>
      <charset val="134"/>
    </font>
    <font>
      <sz val="8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方正黑体简体"/>
      <charset val="134"/>
    </font>
    <font>
      <sz val="12"/>
      <color theme="1"/>
      <name val="Times New Roman"/>
      <family val="1"/>
    </font>
    <font>
      <b/>
      <sz val="8"/>
      <color theme="1"/>
      <name val="宋体"/>
      <family val="3"/>
      <charset val="134"/>
    </font>
    <font>
      <sz val="9"/>
      <color theme="1"/>
      <name val="方正姚体"/>
      <family val="3"/>
      <charset val="134"/>
    </font>
  </fonts>
  <fills count="4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90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indexed="8"/>
      </right>
      <top/>
      <bottom style="medium">
        <color rgb="FF000000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auto="1"/>
      </left>
      <right style="thin">
        <color rgb="FF000000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rgb="FF000000"/>
      </bottom>
      <diagonal/>
    </border>
    <border>
      <left style="thin">
        <color indexed="8"/>
      </left>
      <right/>
      <top/>
      <bottom style="medium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rgb="FF000000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88">
    <xf numFmtId="0" fontId="0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22" fillId="0" borderId="0">
      <alignment vertical="top"/>
    </xf>
    <xf numFmtId="0" fontId="22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3" fillId="0" borderId="0"/>
    <xf numFmtId="0" fontId="61" fillId="0" borderId="0">
      <alignment vertical="center"/>
    </xf>
    <xf numFmtId="0" fontId="15" fillId="0" borderId="0">
      <alignment vertical="center"/>
    </xf>
    <xf numFmtId="0" fontId="61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1" fillId="0" borderId="0">
      <alignment vertical="center"/>
    </xf>
    <xf numFmtId="0" fontId="43" fillId="0" borderId="0"/>
    <xf numFmtId="0" fontId="43" fillId="0" borderId="0"/>
    <xf numFmtId="0" fontId="61" fillId="0" borderId="0">
      <alignment vertical="center"/>
    </xf>
    <xf numFmtId="0" fontId="61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1" fillId="0" borderId="0"/>
    <xf numFmtId="0" fontId="6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1" fillId="0" borderId="0">
      <alignment vertical="center"/>
    </xf>
    <xf numFmtId="0" fontId="15" fillId="0" borderId="0">
      <alignment vertical="center"/>
    </xf>
    <xf numFmtId="0" fontId="22" fillId="0" borderId="0">
      <alignment vertical="top"/>
    </xf>
    <xf numFmtId="0" fontId="2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27" fillId="16" borderId="5" applyNumberFormat="0" applyAlignment="0" applyProtection="0">
      <alignment vertical="center"/>
    </xf>
    <xf numFmtId="0" fontId="27" fillId="16" borderId="5" applyNumberFormat="0" applyAlignment="0" applyProtection="0">
      <alignment vertical="center"/>
    </xf>
    <xf numFmtId="0" fontId="32" fillId="17" borderId="6" applyNumberFormat="0" applyAlignment="0" applyProtection="0">
      <alignment vertical="center"/>
    </xf>
    <xf numFmtId="0" fontId="32" fillId="17" borderId="6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177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0" fontId="21" fillId="0" borderId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1" fillId="0" borderId="0"/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16" borderId="8" applyNumberFormat="0" applyAlignment="0" applyProtection="0">
      <alignment vertical="center"/>
    </xf>
    <xf numFmtId="0" fontId="26" fillId="16" borderId="8" applyNumberFormat="0" applyAlignment="0" applyProtection="0">
      <alignment vertical="center"/>
    </xf>
    <xf numFmtId="0" fontId="40" fillId="7" borderId="5" applyNumberFormat="0" applyAlignment="0" applyProtection="0">
      <alignment vertical="center"/>
    </xf>
    <xf numFmtId="0" fontId="40" fillId="7" borderId="5" applyNumberFormat="0" applyAlignment="0" applyProtection="0">
      <alignment vertical="center"/>
    </xf>
    <xf numFmtId="0" fontId="22" fillId="0" borderId="0">
      <alignment vertical="top"/>
    </xf>
    <xf numFmtId="0" fontId="9" fillId="0" borderId="0"/>
    <xf numFmtId="0" fontId="8" fillId="0" borderId="0"/>
    <xf numFmtId="0" fontId="43" fillId="23" borderId="9" applyNumberFormat="0" applyFont="0" applyAlignment="0" applyProtection="0">
      <alignment vertical="center"/>
    </xf>
    <xf numFmtId="0" fontId="43" fillId="23" borderId="9" applyNumberFormat="0" applyFont="0" applyAlignment="0" applyProtection="0">
      <alignment vertical="center"/>
    </xf>
    <xf numFmtId="0" fontId="15" fillId="23" borderId="9" applyNumberFormat="0" applyFont="0" applyAlignment="0" applyProtection="0">
      <alignment vertical="center"/>
    </xf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1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77" fillId="3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78" fillId="31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</cellStyleXfs>
  <cellXfs count="675">
    <xf numFmtId="0" fontId="0" fillId="0" borderId="0" xfId="0"/>
    <xf numFmtId="0" fontId="4" fillId="0" borderId="0" xfId="0" applyFont="1" applyAlignment="1">
      <alignment horizontal="left"/>
    </xf>
    <xf numFmtId="1" fontId="4" fillId="0" borderId="0" xfId="0" applyNumberFormat="1" applyFont="1"/>
    <xf numFmtId="0" fontId="4" fillId="0" borderId="0" xfId="0" applyFont="1"/>
    <xf numFmtId="0" fontId="2" fillId="0" borderId="0" xfId="7" applyFont="1" applyAlignment="1">
      <alignment horizontal="left" vertical="center"/>
    </xf>
    <xf numFmtId="1" fontId="2" fillId="0" borderId="0" xfId="7" applyNumberFormat="1" applyFont="1" applyAlignment="1">
      <alignment horizontal="right" vertical="center" shrinkToFit="1"/>
    </xf>
    <xf numFmtId="0" fontId="2" fillId="0" borderId="0" xfId="7" applyFont="1" applyAlignment="1">
      <alignment vertical="center"/>
    </xf>
    <xf numFmtId="0" fontId="2" fillId="0" borderId="0" xfId="7" applyFont="1" applyAlignment="1">
      <alignment vertical="top"/>
    </xf>
    <xf numFmtId="2" fontId="2" fillId="0" borderId="0" xfId="7" applyNumberFormat="1" applyFont="1" applyFill="1" applyAlignment="1">
      <alignment vertical="center"/>
    </xf>
    <xf numFmtId="2" fontId="6" fillId="0" borderId="10" xfId="7" applyNumberFormat="1" applyFont="1" applyBorder="1" applyAlignment="1">
      <alignment horizontal="center" vertical="center"/>
    </xf>
    <xf numFmtId="2" fontId="6" fillId="0" borderId="10" xfId="7" applyNumberFormat="1" applyFont="1" applyBorder="1" applyAlignment="1">
      <alignment horizontal="center" vertical="center" wrapText="1"/>
    </xf>
    <xf numFmtId="2" fontId="6" fillId="0" borderId="11" xfId="7" applyNumberFormat="1" applyFont="1" applyBorder="1" applyAlignment="1">
      <alignment horizontal="center" vertical="center" wrapText="1"/>
    </xf>
    <xf numFmtId="1" fontId="7" fillId="0" borderId="12" xfId="42" applyNumberFormat="1" applyFont="1" applyFill="1" applyBorder="1" applyAlignment="1">
      <alignment vertical="center"/>
    </xf>
    <xf numFmtId="1" fontId="2" fillId="0" borderId="12" xfId="42" applyNumberFormat="1" applyFont="1" applyFill="1" applyBorder="1" applyAlignment="1">
      <alignment horizontal="left" vertical="center"/>
    </xf>
    <xf numFmtId="1" fontId="2" fillId="0" borderId="12" xfId="42" applyNumberFormat="1" applyFont="1" applyFill="1" applyBorder="1" applyAlignment="1">
      <alignment vertical="center"/>
    </xf>
    <xf numFmtId="1" fontId="7" fillId="0" borderId="12" xfId="42" applyNumberFormat="1" applyFont="1" applyFill="1" applyBorder="1" applyAlignment="1">
      <alignment horizontal="left" vertical="center"/>
    </xf>
    <xf numFmtId="1" fontId="2" fillId="0" borderId="13" xfId="42" applyNumberFormat="1" applyFont="1" applyFill="1" applyBorder="1" applyAlignment="1">
      <alignment horizontal="left" vertical="center"/>
    </xf>
    <xf numFmtId="1" fontId="7" fillId="0" borderId="13" xfId="42" applyNumberFormat="1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1" fillId="0" borderId="0" xfId="7" applyFont="1" applyFill="1"/>
    <xf numFmtId="2" fontId="2" fillId="0" borderId="11" xfId="7" applyNumberFormat="1" applyFont="1" applyBorder="1" applyAlignment="1">
      <alignment horizontal="center" vertical="center" wrapText="1"/>
    </xf>
    <xf numFmtId="0" fontId="0" fillId="0" borderId="0" xfId="0" applyFont="1"/>
    <xf numFmtId="182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12" fillId="0" borderId="0" xfId="108" applyFont="1"/>
    <xf numFmtId="0" fontId="6" fillId="0" borderId="0" xfId="108" applyFont="1"/>
    <xf numFmtId="0" fontId="11" fillId="0" borderId="0" xfId="7" applyFont="1" applyBorder="1" applyAlignment="1">
      <alignment horizontal="center" vertical="center"/>
    </xf>
    <xf numFmtId="0" fontId="2" fillId="0" borderId="20" xfId="7" applyFont="1" applyBorder="1" applyAlignment="1">
      <alignment horizontal="center" vertical="center"/>
    </xf>
    <xf numFmtId="183" fontId="11" fillId="0" borderId="10" xfId="7" applyNumberFormat="1" applyFont="1" applyBorder="1" applyAlignment="1">
      <alignment horizontal="center" vertical="center" wrapText="1"/>
    </xf>
    <xf numFmtId="0" fontId="2" fillId="0" borderId="12" xfId="7" applyFont="1" applyBorder="1" applyAlignment="1">
      <alignment vertical="center"/>
    </xf>
    <xf numFmtId="0" fontId="2" fillId="0" borderId="12" xfId="0" applyFont="1" applyBorder="1"/>
    <xf numFmtId="0" fontId="2" fillId="0" borderId="0" xfId="0" applyFont="1" applyFill="1" applyBorder="1"/>
    <xf numFmtId="0" fontId="0" fillId="0" borderId="0" xfId="0" applyFont="1" applyBorder="1"/>
    <xf numFmtId="183" fontId="2" fillId="0" borderId="0" xfId="0" applyNumberFormat="1" applyFont="1" applyFill="1" applyBorder="1"/>
    <xf numFmtId="0" fontId="0" fillId="0" borderId="0" xfId="0" applyFont="1" applyFill="1"/>
    <xf numFmtId="0" fontId="11" fillId="0" borderId="0" xfId="7" applyFont="1" applyFill="1" applyBorder="1" applyAlignment="1">
      <alignment horizontal="center" vertical="center"/>
    </xf>
    <xf numFmtId="0" fontId="2" fillId="0" borderId="20" xfId="7" applyFont="1" applyFill="1" applyBorder="1" applyAlignment="1">
      <alignment horizontal="center" vertical="center"/>
    </xf>
    <xf numFmtId="2" fontId="2" fillId="0" borderId="10" xfId="7" applyNumberFormat="1" applyFont="1" applyFill="1" applyBorder="1" applyAlignment="1">
      <alignment horizontal="center" vertical="center"/>
    </xf>
    <xf numFmtId="2" fontId="2" fillId="0" borderId="11" xfId="7" applyNumberFormat="1" applyFont="1" applyFill="1" applyBorder="1" applyAlignment="1">
      <alignment horizontal="center" vertical="center" wrapText="1"/>
    </xf>
    <xf numFmtId="0" fontId="11" fillId="0" borderId="0" xfId="7" applyFont="1" applyFill="1" applyBorder="1" applyAlignment="1">
      <alignment horizontal="left" vertical="center"/>
    </xf>
    <xf numFmtId="0" fontId="20" fillId="0" borderId="0" xfId="41" applyFont="1" applyFill="1" applyBorder="1" applyAlignment="1">
      <alignment horizontal="left" vertical="center"/>
    </xf>
    <xf numFmtId="0" fontId="11" fillId="0" borderId="0" xfId="41" applyFont="1" applyFill="1" applyBorder="1" applyAlignment="1">
      <alignment horizontal="left" vertical="center"/>
    </xf>
    <xf numFmtId="0" fontId="11" fillId="0" borderId="21" xfId="41" applyFont="1" applyFill="1" applyBorder="1" applyAlignment="1">
      <alignment horizontal="left" vertical="center"/>
    </xf>
    <xf numFmtId="0" fontId="2" fillId="0" borderId="0" xfId="7" applyFont="1" applyFill="1" applyAlignment="1">
      <alignment horizontal="center"/>
    </xf>
    <xf numFmtId="1" fontId="0" fillId="0" borderId="0" xfId="0" applyNumberFormat="1" applyFont="1" applyFill="1"/>
    <xf numFmtId="0" fontId="2" fillId="0" borderId="0" xfId="0" applyFont="1" applyFill="1"/>
    <xf numFmtId="0" fontId="2" fillId="0" borderId="0" xfId="7" applyFont="1" applyFill="1"/>
    <xf numFmtId="0" fontId="21" fillId="0" borderId="12" xfId="26" applyFont="1" applyFill="1" applyBorder="1" applyAlignment="1">
      <alignment horizontal="left"/>
    </xf>
    <xf numFmtId="0" fontId="17" fillId="0" borderId="0" xfId="7" applyFont="1" applyFill="1" applyBorder="1" applyAlignment="1">
      <alignment horizontal="center" vertical="center"/>
    </xf>
    <xf numFmtId="0" fontId="2" fillId="0" borderId="0" xfId="7" applyFont="1" applyFill="1" applyBorder="1" applyAlignment="1">
      <alignment horizontal="center" vertical="center"/>
    </xf>
    <xf numFmtId="0" fontId="22" fillId="0" borderId="0" xfId="18" applyFont="1" applyAlignment="1">
      <alignment vertical="top"/>
    </xf>
    <xf numFmtId="0" fontId="8" fillId="0" borderId="0" xfId="18" applyFont="1" applyAlignment="1">
      <alignment vertical="top"/>
    </xf>
    <xf numFmtId="2" fontId="6" fillId="0" borderId="10" xfId="41" applyNumberFormat="1" applyFont="1" applyBorder="1" applyAlignment="1">
      <alignment horizontal="center" vertical="center"/>
    </xf>
    <xf numFmtId="0" fontId="22" fillId="0" borderId="0" xfId="41" applyFont="1" applyAlignment="1">
      <alignment vertical="top"/>
    </xf>
    <xf numFmtId="0" fontId="22" fillId="24" borderId="0" xfId="41" applyFont="1" applyFill="1" applyAlignment="1">
      <alignment vertical="top"/>
    </xf>
    <xf numFmtId="0" fontId="2" fillId="0" borderId="20" xfId="41" applyFont="1" applyBorder="1" applyAlignment="1">
      <alignment horizontal="center" vertical="center" wrapText="1"/>
    </xf>
    <xf numFmtId="2" fontId="6" fillId="0" borderId="11" xfId="41" applyNumberFormat="1" applyFont="1" applyBorder="1" applyAlignment="1">
      <alignment horizontal="center" vertical="center" wrapText="1"/>
    </xf>
    <xf numFmtId="0" fontId="12" fillId="0" borderId="0" xfId="41" applyFont="1" applyAlignment="1">
      <alignment vertical="top"/>
    </xf>
    <xf numFmtId="0" fontId="12" fillId="27" borderId="0" xfId="41" applyFont="1" applyFill="1" applyAlignment="1">
      <alignment vertical="top"/>
    </xf>
    <xf numFmtId="0" fontId="6" fillId="0" borderId="0" xfId="41" applyFont="1" applyAlignment="1">
      <alignment vertical="top"/>
    </xf>
    <xf numFmtId="180" fontId="6" fillId="0" borderId="0" xfId="41" applyNumberFormat="1" applyFont="1" applyAlignment="1">
      <alignment vertical="top"/>
    </xf>
    <xf numFmtId="0" fontId="2" fillId="0" borderId="20" xfId="41" applyFont="1" applyBorder="1" applyAlignment="1">
      <alignment horizontal="center" vertical="center"/>
    </xf>
    <xf numFmtId="183" fontId="22" fillId="0" borderId="0" xfId="41" applyNumberFormat="1" applyFont="1" applyAlignment="1">
      <alignment vertical="top"/>
    </xf>
    <xf numFmtId="0" fontId="19" fillId="0" borderId="20" xfId="18" applyFont="1" applyBorder="1" applyAlignment="1">
      <alignment horizontal="center" vertical="center" wrapText="1"/>
    </xf>
    <xf numFmtId="0" fontId="11" fillId="0" borderId="20" xfId="18" applyFont="1" applyBorder="1" applyAlignment="1">
      <alignment horizontal="center" vertical="center" wrapText="1"/>
    </xf>
    <xf numFmtId="0" fontId="47" fillId="0" borderId="0" xfId="26" applyFont="1" applyBorder="1" applyAlignment="1">
      <alignment horizontal="center" vertical="center"/>
    </xf>
    <xf numFmtId="0" fontId="44" fillId="0" borderId="0" xfId="0" applyFont="1"/>
    <xf numFmtId="0" fontId="48" fillId="0" borderId="20" xfId="26" applyFont="1" applyBorder="1" applyAlignment="1">
      <alignment horizontal="center" vertical="center"/>
    </xf>
    <xf numFmtId="2" fontId="48" fillId="0" borderId="11" xfId="26" applyNumberFormat="1" applyFont="1" applyBorder="1" applyAlignment="1">
      <alignment horizontal="center" vertical="center" wrapText="1"/>
    </xf>
    <xf numFmtId="2" fontId="48" fillId="0" borderId="11" xfId="26" applyNumberFormat="1" applyFont="1" applyBorder="1" applyAlignment="1">
      <alignment horizontal="center" vertical="center"/>
    </xf>
    <xf numFmtId="0" fontId="47" fillId="0" borderId="12" xfId="26" applyFont="1" applyFill="1" applyBorder="1" applyAlignment="1">
      <alignment horizontal="left"/>
    </xf>
    <xf numFmtId="183" fontId="44" fillId="0" borderId="0" xfId="0" applyNumberFormat="1" applyFont="1"/>
    <xf numFmtId="0" fontId="48" fillId="0" borderId="12" xfId="26" applyFont="1" applyFill="1" applyBorder="1" applyAlignment="1">
      <alignment horizontal="left"/>
    </xf>
    <xf numFmtId="0" fontId="49" fillId="0" borderId="12" xfId="26" applyFont="1" applyFill="1" applyBorder="1" applyAlignment="1">
      <alignment horizontal="left"/>
    </xf>
    <xf numFmtId="0" fontId="48" fillId="0" borderId="16" xfId="26" applyFont="1" applyFill="1" applyBorder="1" applyAlignment="1">
      <alignment horizontal="left"/>
    </xf>
    <xf numFmtId="0" fontId="47" fillId="0" borderId="0" xfId="0" applyFont="1" applyFill="1"/>
    <xf numFmtId="180" fontId="47" fillId="0" borderId="0" xfId="26" applyNumberFormat="1" applyFont="1" applyFill="1" applyBorder="1" applyAlignment="1"/>
    <xf numFmtId="180" fontId="48" fillId="0" borderId="0" xfId="26" applyNumberFormat="1" applyFont="1" applyFill="1" applyBorder="1" applyAlignment="1"/>
    <xf numFmtId="0" fontId="0" fillId="0" borderId="0" xfId="0" applyFont="1" applyFill="1" applyAlignment="1"/>
    <xf numFmtId="49" fontId="2" fillId="0" borderId="23" xfId="245" applyNumberFormat="1" applyFont="1" applyFill="1" applyBorder="1" applyAlignment="1">
      <alignment horizontal="center" vertical="center" wrapText="1"/>
    </xf>
    <xf numFmtId="49" fontId="8" fillId="0" borderId="15" xfId="245" applyNumberFormat="1" applyFill="1" applyBorder="1" applyAlignment="1">
      <alignment horizontal="left" vertical="center"/>
    </xf>
    <xf numFmtId="49" fontId="8" fillId="0" borderId="12" xfId="245" applyNumberFormat="1" applyFill="1" applyBorder="1" applyAlignment="1">
      <alignment horizontal="left" vertical="center"/>
    </xf>
    <xf numFmtId="49" fontId="8" fillId="0" borderId="26" xfId="245" applyNumberFormat="1" applyFill="1" applyBorder="1" applyAlignment="1">
      <alignment horizontal="left" vertical="center"/>
    </xf>
    <xf numFmtId="0" fontId="0" fillId="0" borderId="0" xfId="0" applyAlignment="1"/>
    <xf numFmtId="0" fontId="52" fillId="0" borderId="0" xfId="0" applyFont="1" applyAlignment="1"/>
    <xf numFmtId="180" fontId="0" fillId="0" borderId="0" xfId="0" applyNumberFormat="1" applyFont="1" applyFill="1" applyAlignment="1"/>
    <xf numFmtId="0" fontId="59" fillId="0" borderId="20" xfId="0" applyFont="1" applyBorder="1" applyAlignment="1">
      <alignment horizontal="center" vertical="center"/>
    </xf>
    <xf numFmtId="0" fontId="17" fillId="0" borderId="0" xfId="7" applyFont="1" applyFill="1" applyBorder="1" applyAlignment="1">
      <alignment vertical="center"/>
    </xf>
    <xf numFmtId="0" fontId="6" fillId="0" borderId="0" xfId="120" applyFont="1" applyFill="1" applyBorder="1" applyAlignment="1">
      <alignment horizontal="center" vertical="center" wrapText="1"/>
    </xf>
    <xf numFmtId="49" fontId="2" fillId="0" borderId="23" xfId="120" applyNumberFormat="1" applyFont="1" applyFill="1" applyBorder="1" applyAlignment="1">
      <alignment horizontal="center" vertical="center" wrapText="1"/>
    </xf>
    <xf numFmtId="0" fontId="2" fillId="0" borderId="27" xfId="120" applyFont="1" applyFill="1" applyBorder="1" applyAlignment="1">
      <alignment horizontal="center" vertical="center" wrapText="1"/>
    </xf>
    <xf numFmtId="49" fontId="6" fillId="0" borderId="15" xfId="120" applyNumberFormat="1" applyFont="1" applyBorder="1" applyAlignment="1">
      <alignment horizontal="left" vertical="center"/>
    </xf>
    <xf numFmtId="180" fontId="8" fillId="0" borderId="0" xfId="120" applyNumberFormat="1" applyFont="1" applyBorder="1" applyAlignment="1">
      <alignment horizontal="right" vertical="center"/>
    </xf>
    <xf numFmtId="49" fontId="6" fillId="0" borderId="12" xfId="120" applyNumberFormat="1" applyFont="1" applyBorder="1" applyAlignment="1">
      <alignment horizontal="left" vertical="center"/>
    </xf>
    <xf numFmtId="49" fontId="6" fillId="0" borderId="26" xfId="120" applyNumberFormat="1" applyFont="1" applyBorder="1" applyAlignment="1">
      <alignment horizontal="left" vertical="center"/>
    </xf>
    <xf numFmtId="183" fontId="8" fillId="0" borderId="0" xfId="120" applyNumberFormat="1" applyFont="1" applyFill="1" applyBorder="1" applyAlignment="1">
      <alignment horizontal="right" vertical="center"/>
    </xf>
    <xf numFmtId="0" fontId="11" fillId="0" borderId="30" xfId="26" applyFont="1" applyFill="1" applyBorder="1" applyAlignment="1">
      <alignment horizontal="left"/>
    </xf>
    <xf numFmtId="180" fontId="8" fillId="0" borderId="0" xfId="120" applyNumberFormat="1" applyFont="1" applyFill="1" applyBorder="1" applyAlignment="1">
      <alignment horizontal="right" vertical="center"/>
    </xf>
    <xf numFmtId="0" fontId="8" fillId="0" borderId="0" xfId="41" applyFont="1" applyAlignment="1">
      <alignment vertical="top"/>
    </xf>
    <xf numFmtId="2" fontId="60" fillId="0" borderId="10" xfId="7" applyNumberFormat="1" applyFont="1" applyBorder="1" applyAlignment="1">
      <alignment horizontal="center" vertical="center"/>
    </xf>
    <xf numFmtId="2" fontId="60" fillId="0" borderId="10" xfId="7" applyNumberFormat="1" applyFont="1" applyFill="1" applyBorder="1" applyAlignment="1">
      <alignment horizontal="center" vertical="center"/>
    </xf>
    <xf numFmtId="0" fontId="2" fillId="0" borderId="0" xfId="0" applyFont="1" applyBorder="1"/>
    <xf numFmtId="183" fontId="2" fillId="0" borderId="17" xfId="26" applyNumberFormat="1" applyFont="1" applyBorder="1"/>
    <xf numFmtId="183" fontId="2" fillId="0" borderId="18" xfId="26" applyNumberFormat="1" applyFont="1" applyBorder="1"/>
    <xf numFmtId="180" fontId="2" fillId="0" borderId="18" xfId="26" applyNumberFormat="1" applyFont="1" applyBorder="1"/>
    <xf numFmtId="0" fontId="43" fillId="0" borderId="0" xfId="0" applyFont="1" applyAlignment="1"/>
    <xf numFmtId="0" fontId="70" fillId="0" borderId="0" xfId="0" applyFont="1"/>
    <xf numFmtId="180" fontId="22" fillId="0" borderId="36" xfId="18" applyNumberFormat="1" applyFont="1" applyBorder="1" applyAlignment="1">
      <alignment vertical="top"/>
    </xf>
    <xf numFmtId="180" fontId="22" fillId="0" borderId="37" xfId="18" applyNumberFormat="1" applyFont="1" applyBorder="1" applyAlignment="1">
      <alignment vertical="top"/>
    </xf>
    <xf numFmtId="183" fontId="22" fillId="0" borderId="36" xfId="18" applyNumberFormat="1" applyFont="1" applyBorder="1" applyAlignment="1">
      <alignment vertical="top"/>
    </xf>
    <xf numFmtId="180" fontId="22" fillId="27" borderId="36" xfId="18" applyNumberFormat="1" applyFont="1" applyFill="1" applyBorder="1" applyAlignment="1">
      <alignment vertical="top"/>
    </xf>
    <xf numFmtId="180" fontId="22" fillId="27" borderId="37" xfId="18" applyNumberFormat="1" applyFont="1" applyFill="1" applyBorder="1" applyAlignment="1">
      <alignment vertical="top"/>
    </xf>
    <xf numFmtId="183" fontId="22" fillId="0" borderId="38" xfId="18" applyNumberFormat="1" applyFont="1" applyBorder="1" applyAlignment="1">
      <alignment vertical="top"/>
    </xf>
    <xf numFmtId="0" fontId="4" fillId="0" borderId="0" xfId="0" applyFont="1" applyBorder="1"/>
    <xf numFmtId="0" fontId="50" fillId="0" borderId="0" xfId="254" applyFont="1"/>
    <xf numFmtId="1" fontId="50" fillId="0" borderId="0" xfId="254" applyNumberFormat="1" applyFont="1" applyAlignment="1">
      <alignment vertical="center"/>
    </xf>
    <xf numFmtId="0" fontId="0" fillId="0" borderId="0" xfId="7" applyFont="1"/>
    <xf numFmtId="0" fontId="11" fillId="0" borderId="0" xfId="7" applyFont="1" applyAlignment="1">
      <alignment horizontal="center" vertical="top"/>
    </xf>
    <xf numFmtId="1" fontId="0" fillId="0" borderId="0" xfId="7" applyNumberFormat="1" applyFont="1"/>
    <xf numFmtId="0" fontId="51" fillId="0" borderId="0" xfId="7" applyFont="1"/>
    <xf numFmtId="0" fontId="66" fillId="0" borderId="0" xfId="44" applyFont="1" applyAlignment="1">
      <alignment vertical="center"/>
    </xf>
    <xf numFmtId="2" fontId="67" fillId="0" borderId="0" xfId="44" applyNumberFormat="1" applyFont="1" applyAlignment="1">
      <alignment horizontal="center" vertical="center" shrinkToFit="1"/>
    </xf>
    <xf numFmtId="2" fontId="66" fillId="0" borderId="0" xfId="44" applyNumberFormat="1" applyFont="1" applyAlignment="1">
      <alignment horizontal="right" vertical="center"/>
    </xf>
    <xf numFmtId="1" fontId="66" fillId="0" borderId="20" xfId="44" applyNumberFormat="1" applyFont="1" applyBorder="1" applyAlignment="1">
      <alignment horizontal="center" vertical="center" shrinkToFit="1"/>
    </xf>
    <xf numFmtId="2" fontId="66" fillId="0" borderId="10" xfId="44" applyNumberFormat="1" applyFont="1" applyBorder="1" applyAlignment="1">
      <alignment horizontal="center" vertical="center"/>
    </xf>
    <xf numFmtId="2" fontId="66" fillId="0" borderId="11" xfId="44" applyNumberFormat="1" applyFont="1" applyBorder="1" applyAlignment="1">
      <alignment horizontal="center" vertical="center" wrapText="1"/>
    </xf>
    <xf numFmtId="180" fontId="55" fillId="0" borderId="0" xfId="44" applyNumberFormat="1" applyFont="1" applyAlignment="1" applyProtection="1">
      <alignment horizontal="right" vertical="center"/>
      <protection locked="0"/>
    </xf>
    <xf numFmtId="182" fontId="1" fillId="0" borderId="0" xfId="254" applyNumberFormat="1" applyFont="1" applyAlignment="1">
      <alignment vertical="center"/>
    </xf>
    <xf numFmtId="0" fontId="1" fillId="0" borderId="0" xfId="254" applyFont="1" applyAlignment="1">
      <alignment vertical="center"/>
    </xf>
    <xf numFmtId="0" fontId="56" fillId="0" borderId="0" xfId="44" applyFont="1"/>
    <xf numFmtId="0" fontId="11" fillId="0" borderId="0" xfId="44" applyFont="1"/>
    <xf numFmtId="0" fontId="56" fillId="0" borderId="0" xfId="108" applyFont="1" applyAlignment="1">
      <alignment vertical="center"/>
    </xf>
    <xf numFmtId="0" fontId="67" fillId="0" borderId="0" xfId="44" applyFont="1" applyAlignment="1">
      <alignment vertical="center"/>
    </xf>
    <xf numFmtId="2" fontId="67" fillId="0" borderId="0" xfId="44" applyNumberFormat="1" applyFont="1" applyAlignment="1">
      <alignment horizontal="right" vertical="center"/>
    </xf>
    <xf numFmtId="1" fontId="67" fillId="0" borderId="20" xfId="44" applyNumberFormat="1" applyFont="1" applyBorder="1" applyAlignment="1">
      <alignment horizontal="center" vertical="center" shrinkToFit="1"/>
    </xf>
    <xf numFmtId="2" fontId="67" fillId="0" borderId="10" xfId="44" applyNumberFormat="1" applyFont="1" applyBorder="1" applyAlignment="1">
      <alignment horizontal="center" vertical="center"/>
    </xf>
    <xf numFmtId="2" fontId="67" fillId="0" borderId="11" xfId="44" applyNumberFormat="1" applyFont="1" applyBorder="1" applyAlignment="1">
      <alignment horizontal="center" vertical="center" wrapText="1"/>
    </xf>
    <xf numFmtId="2" fontId="2" fillId="0" borderId="10" xfId="26" applyNumberFormat="1" applyFont="1" applyBorder="1" applyAlignment="1">
      <alignment horizontal="center" vertical="center"/>
    </xf>
    <xf numFmtId="0" fontId="43" fillId="0" borderId="0" xfId="108"/>
    <xf numFmtId="0" fontId="2" fillId="0" borderId="0" xfId="7" applyFont="1"/>
    <xf numFmtId="2" fontId="2" fillId="0" borderId="0" xfId="7" applyNumberFormat="1" applyFont="1" applyAlignment="1">
      <alignment vertical="center"/>
    </xf>
    <xf numFmtId="2" fontId="2" fillId="0" borderId="0" xfId="7" applyNumberFormat="1" applyFont="1" applyAlignment="1">
      <alignment horizontal="center" vertical="center"/>
    </xf>
    <xf numFmtId="0" fontId="2" fillId="0" borderId="20" xfId="108" applyFont="1" applyBorder="1" applyAlignment="1">
      <alignment horizontal="center" vertical="center" wrapText="1"/>
    </xf>
    <xf numFmtId="2" fontId="6" fillId="0" borderId="10" xfId="41" applyNumberFormat="1" applyFont="1" applyBorder="1" applyAlignment="1">
      <alignment horizontal="center" vertical="center" wrapText="1"/>
    </xf>
    <xf numFmtId="0" fontId="9" fillId="0" borderId="0" xfId="44" applyFont="1"/>
    <xf numFmtId="2" fontId="68" fillId="0" borderId="0" xfId="44" applyNumberFormat="1" applyFont="1" applyAlignment="1">
      <alignment horizontal="center" vertical="center" shrinkToFit="1"/>
    </xf>
    <xf numFmtId="1" fontId="3" fillId="0" borderId="0" xfId="44" applyNumberFormat="1" applyFont="1" applyAlignment="1">
      <alignment horizontal="right" vertical="center"/>
    </xf>
    <xf numFmtId="1" fontId="8" fillId="0" borderId="0" xfId="44" applyNumberFormat="1" applyFont="1" applyAlignment="1">
      <alignment vertical="top"/>
    </xf>
    <xf numFmtId="0" fontId="8" fillId="0" borderId="0" xfId="44" applyFont="1" applyAlignment="1">
      <alignment vertical="top"/>
    </xf>
    <xf numFmtId="182" fontId="54" fillId="0" borderId="0" xfId="254" applyNumberFormat="1" applyFont="1" applyAlignment="1">
      <alignment horizontal="right" vertical="center"/>
    </xf>
    <xf numFmtId="181" fontId="54" fillId="0" borderId="0" xfId="254" applyNumberFormat="1" applyFont="1" applyAlignment="1">
      <alignment horizontal="right" vertical="center"/>
    </xf>
    <xf numFmtId="182" fontId="1" fillId="0" borderId="0" xfId="7" applyNumberFormat="1" applyFont="1" applyAlignment="1">
      <alignment vertical="center"/>
    </xf>
    <xf numFmtId="182" fontId="54" fillId="0" borderId="0" xfId="7" applyNumberFormat="1" applyFont="1" applyAlignment="1">
      <alignment horizontal="right" vertical="center"/>
    </xf>
    <xf numFmtId="181" fontId="54" fillId="0" borderId="0" xfId="7" applyNumberFormat="1" applyFont="1" applyAlignment="1">
      <alignment horizontal="right" vertical="center"/>
    </xf>
    <xf numFmtId="0" fontId="1" fillId="0" borderId="0" xfId="7" applyFont="1" applyAlignment="1">
      <alignment vertical="center"/>
    </xf>
    <xf numFmtId="2" fontId="66" fillId="0" borderId="0" xfId="44" applyNumberFormat="1" applyFont="1" applyAlignment="1">
      <alignment horizontal="center" vertical="center" shrinkToFit="1"/>
    </xf>
    <xf numFmtId="1" fontId="66" fillId="0" borderId="26" xfId="254" applyNumberFormat="1" applyFont="1" applyBorder="1" applyAlignment="1">
      <alignment horizontal="left" vertical="center" indent="1"/>
    </xf>
    <xf numFmtId="0" fontId="66" fillId="0" borderId="0" xfId="44" applyFont="1"/>
    <xf numFmtId="0" fontId="66" fillId="0" borderId="0" xfId="254" applyFont="1" applyAlignment="1">
      <alignment vertical="center"/>
    </xf>
    <xf numFmtId="180" fontId="66" fillId="0" borderId="0" xfId="44" applyNumberFormat="1" applyFont="1" applyAlignment="1" applyProtection="1">
      <alignment horizontal="right" vertical="center"/>
      <protection locked="0"/>
    </xf>
    <xf numFmtId="1" fontId="66" fillId="0" borderId="0" xfId="44" applyNumberFormat="1" applyFont="1" applyAlignment="1">
      <alignment horizontal="right" vertical="center"/>
    </xf>
    <xf numFmtId="1" fontId="66" fillId="0" borderId="0" xfId="44" applyNumberFormat="1" applyFont="1" applyAlignment="1">
      <alignment vertical="top"/>
    </xf>
    <xf numFmtId="0" fontId="66" fillId="0" borderId="0" xfId="44" applyFont="1" applyAlignment="1">
      <alignment vertical="top"/>
    </xf>
    <xf numFmtId="182" fontId="66" fillId="0" borderId="0" xfId="254" applyNumberFormat="1" applyFont="1" applyAlignment="1">
      <alignment horizontal="right" vertical="center"/>
    </xf>
    <xf numFmtId="181" fontId="66" fillId="0" borderId="0" xfId="254" applyNumberFormat="1" applyFont="1" applyAlignment="1">
      <alignment horizontal="right" vertical="center"/>
    </xf>
    <xf numFmtId="182" fontId="66" fillId="0" borderId="0" xfId="254" applyNumberFormat="1" applyFont="1" applyAlignment="1">
      <alignment vertical="center"/>
    </xf>
    <xf numFmtId="0" fontId="9" fillId="0" borderId="0" xfId="45" applyFont="1"/>
    <xf numFmtId="0" fontId="2" fillId="0" borderId="0" xfId="45" applyAlignment="1">
      <alignment vertical="center"/>
    </xf>
    <xf numFmtId="2" fontId="2" fillId="0" borderId="0" xfId="45" applyNumberFormat="1" applyAlignment="1">
      <alignment horizontal="left" vertical="center" shrinkToFit="1"/>
    </xf>
    <xf numFmtId="2" fontId="2" fillId="0" borderId="0" xfId="45" applyNumberFormat="1" applyAlignment="1">
      <alignment horizontal="right" vertical="center"/>
    </xf>
    <xf numFmtId="1" fontId="2" fillId="0" borderId="20" xfId="45" applyNumberFormat="1" applyBorder="1" applyAlignment="1">
      <alignment horizontal="center" vertical="center" shrinkToFit="1"/>
    </xf>
    <xf numFmtId="2" fontId="2" fillId="0" borderId="11" xfId="45" applyNumberFormat="1" applyBorder="1" applyAlignment="1">
      <alignment horizontal="center" vertical="center" wrapText="1"/>
    </xf>
    <xf numFmtId="0" fontId="8" fillId="0" borderId="0" xfId="45" applyFont="1" applyAlignment="1">
      <alignment vertical="top"/>
    </xf>
    <xf numFmtId="0" fontId="17" fillId="0" borderId="0" xfId="41" applyFont="1" applyAlignment="1">
      <alignment vertical="center"/>
    </xf>
    <xf numFmtId="0" fontId="2" fillId="0" borderId="0" xfId="41" applyFont="1" applyAlignment="1">
      <alignment vertical="center"/>
    </xf>
    <xf numFmtId="0" fontId="10" fillId="0" borderId="0" xfId="41" applyFont="1" applyAlignment="1">
      <alignment horizontal="left" vertical="center" wrapText="1"/>
    </xf>
    <xf numFmtId="183" fontId="12" fillId="0" borderId="0" xfId="41" applyNumberFormat="1" applyFont="1" applyAlignment="1">
      <alignment vertical="top"/>
    </xf>
    <xf numFmtId="0" fontId="6" fillId="0" borderId="0" xfId="41" applyFont="1" applyAlignment="1">
      <alignment horizontal="left" vertical="center" wrapText="1"/>
    </xf>
    <xf numFmtId="0" fontId="11" fillId="0" borderId="0" xfId="108" applyFont="1" applyAlignment="1">
      <alignment horizontal="left" vertical="center" wrapText="1"/>
    </xf>
    <xf numFmtId="0" fontId="6" fillId="0" borderId="0" xfId="41" applyFont="1" applyAlignment="1">
      <alignment horizontal="left" vertical="center"/>
    </xf>
    <xf numFmtId="0" fontId="10" fillId="0" borderId="0" xfId="41" applyFont="1" applyAlignment="1">
      <alignment horizontal="left" vertical="center"/>
    </xf>
    <xf numFmtId="0" fontId="6" fillId="0" borderId="0" xfId="41" applyFont="1" applyAlignment="1">
      <alignment horizontal="left" vertical="center" wrapText="1" indent="1"/>
    </xf>
    <xf numFmtId="0" fontId="8" fillId="0" borderId="0" xfId="108" applyFont="1"/>
    <xf numFmtId="0" fontId="2" fillId="0" borderId="0" xfId="41" applyFont="1" applyAlignment="1">
      <alignment horizontal="center" vertical="center"/>
    </xf>
    <xf numFmtId="0" fontId="2" fillId="24" borderId="0" xfId="41" applyFont="1" applyFill="1" applyAlignment="1">
      <alignment horizontal="center" vertical="center"/>
    </xf>
    <xf numFmtId="0" fontId="11" fillId="0" borderId="13" xfId="108" applyFont="1" applyBorder="1" applyAlignment="1">
      <alignment horizontal="left" vertical="center" wrapText="1"/>
    </xf>
    <xf numFmtId="181" fontId="22" fillId="0" borderId="0" xfId="18" applyNumberFormat="1" applyFont="1" applyAlignment="1">
      <alignment vertical="top"/>
    </xf>
    <xf numFmtId="0" fontId="11" fillId="0" borderId="40" xfId="108" applyFont="1" applyBorder="1" applyAlignment="1">
      <alignment horizontal="left" vertical="center" wrapText="1"/>
    </xf>
    <xf numFmtId="1" fontId="6" fillId="0" borderId="0" xfId="41" applyNumberFormat="1" applyFont="1" applyAlignment="1">
      <alignment vertical="center"/>
    </xf>
    <xf numFmtId="183" fontId="2" fillId="0" borderId="0" xfId="41" applyNumberFormat="1" applyFont="1" applyAlignment="1">
      <alignment horizontal="center" vertical="center"/>
    </xf>
    <xf numFmtId="183" fontId="6" fillId="0" borderId="10" xfId="41" applyNumberFormat="1" applyFont="1" applyBorder="1" applyAlignment="1">
      <alignment horizontal="center" vertical="center"/>
    </xf>
    <xf numFmtId="0" fontId="6" fillId="0" borderId="0" xfId="18" applyFont="1" applyAlignment="1">
      <alignment horizontal="center" vertical="center"/>
    </xf>
    <xf numFmtId="183" fontId="22" fillId="0" borderId="0" xfId="18" applyNumberFormat="1" applyFont="1" applyAlignment="1">
      <alignment vertical="top"/>
    </xf>
    <xf numFmtId="180" fontId="6" fillId="0" borderId="36" xfId="18" applyNumberFormat="1" applyFont="1" applyBorder="1" applyAlignment="1">
      <alignment vertical="top"/>
    </xf>
    <xf numFmtId="0" fontId="2" fillId="0" borderId="0" xfId="18" applyFont="1" applyAlignment="1">
      <alignment horizontal="center" vertical="center"/>
    </xf>
    <xf numFmtId="183" fontId="43" fillId="0" borderId="0" xfId="108" applyNumberFormat="1"/>
    <xf numFmtId="183" fontId="76" fillId="0" borderId="0" xfId="0" applyNumberFormat="1" applyFont="1" applyAlignment="1">
      <alignment vertical="center"/>
    </xf>
    <xf numFmtId="181" fontId="76" fillId="0" borderId="0" xfId="0" applyNumberFormat="1" applyFont="1" applyAlignment="1">
      <alignment vertical="center"/>
    </xf>
    <xf numFmtId="1" fontId="74" fillId="0" borderId="26" xfId="258" applyNumberFormat="1" applyFont="1" applyFill="1" applyBorder="1" applyAlignment="1">
      <alignment horizontal="left" vertical="center" indent="1"/>
    </xf>
    <xf numFmtId="1" fontId="74" fillId="0" borderId="26" xfId="259" applyNumberFormat="1" applyFont="1" applyFill="1" applyBorder="1" applyAlignment="1">
      <alignment horizontal="left" vertical="center" indent="1"/>
    </xf>
    <xf numFmtId="2" fontId="80" fillId="0" borderId="0" xfId="254" applyNumberFormat="1" applyFont="1" applyAlignment="1">
      <alignment horizontal="center" vertical="center" shrinkToFit="1"/>
    </xf>
    <xf numFmtId="0" fontId="64" fillId="0" borderId="0" xfId="254" applyFont="1" applyAlignment="1">
      <alignment horizontal="center"/>
    </xf>
    <xf numFmtId="0" fontId="50" fillId="0" borderId="0" xfId="254" applyFont="1" applyAlignment="1">
      <alignment horizontal="center"/>
    </xf>
    <xf numFmtId="0" fontId="8" fillId="0" borderId="0" xfId="7" applyFont="1" applyAlignment="1">
      <alignment vertical="top"/>
    </xf>
    <xf numFmtId="183" fontId="80" fillId="0" borderId="0" xfId="7" applyNumberFormat="1" applyFont="1" applyAlignment="1">
      <alignment horizontal="center" vertical="center" shrinkToFit="1"/>
    </xf>
    <xf numFmtId="183" fontId="0" fillId="0" borderId="0" xfId="7" applyNumberFormat="1" applyFont="1" applyAlignment="1">
      <alignment horizontal="center"/>
    </xf>
    <xf numFmtId="0" fontId="0" fillId="0" borderId="0" xfId="7" applyFont="1" applyAlignment="1">
      <alignment horizontal="center"/>
    </xf>
    <xf numFmtId="0" fontId="81" fillId="0" borderId="0" xfId="44" applyFont="1"/>
    <xf numFmtId="0" fontId="0" fillId="0" borderId="0" xfId="0" applyFont="1" applyFill="1" applyBorder="1"/>
    <xf numFmtId="0" fontId="82" fillId="0" borderId="13" xfId="108" applyFont="1" applyBorder="1" applyAlignment="1">
      <alignment horizontal="left" vertical="center" wrapText="1"/>
    </xf>
    <xf numFmtId="0" fontId="83" fillId="0" borderId="0" xfId="41" applyFont="1" applyAlignment="1">
      <alignment vertical="top"/>
    </xf>
    <xf numFmtId="0" fontId="20" fillId="0" borderId="31" xfId="7" applyFont="1" applyFill="1" applyBorder="1" applyAlignment="1">
      <alignment horizontal="left" vertical="center"/>
    </xf>
    <xf numFmtId="0" fontId="11" fillId="0" borderId="0" xfId="7" applyFont="1" applyFill="1" applyBorder="1" applyAlignment="1">
      <alignment vertical="center"/>
    </xf>
    <xf numFmtId="0" fontId="20" fillId="0" borderId="0" xfId="7" applyFont="1" applyFill="1" applyBorder="1" applyAlignment="1">
      <alignment horizontal="left" vertical="center"/>
    </xf>
    <xf numFmtId="0" fontId="2" fillId="0" borderId="26" xfId="0" applyFont="1" applyBorder="1"/>
    <xf numFmtId="0" fontId="22" fillId="0" borderId="0" xfId="18" applyFont="1" applyBorder="1" applyAlignment="1">
      <alignment vertical="top"/>
    </xf>
    <xf numFmtId="0" fontId="11" fillId="0" borderId="0" xfId="108" applyFont="1" applyBorder="1" applyAlignment="1">
      <alignment horizontal="left" vertical="center" wrapText="1"/>
    </xf>
    <xf numFmtId="183" fontId="4" fillId="0" borderId="22" xfId="0" applyNumberFormat="1" applyFont="1" applyFill="1" applyBorder="1" applyAlignment="1"/>
    <xf numFmtId="180" fontId="4" fillId="0" borderId="22" xfId="0" applyNumberFormat="1" applyFont="1" applyFill="1" applyBorder="1" applyAlignment="1"/>
    <xf numFmtId="180" fontId="4" fillId="0" borderId="43" xfId="0" applyNumberFormat="1" applyFont="1" applyFill="1" applyBorder="1" applyAlignment="1"/>
    <xf numFmtId="183" fontId="4" fillId="0" borderId="17" xfId="0" applyNumberFormat="1" applyFont="1" applyFill="1" applyBorder="1" applyAlignment="1"/>
    <xf numFmtId="180" fontId="4" fillId="0" borderId="17" xfId="0" applyNumberFormat="1" applyFont="1" applyFill="1" applyBorder="1" applyAlignment="1"/>
    <xf numFmtId="180" fontId="4" fillId="0" borderId="18" xfId="0" applyNumberFormat="1" applyFont="1" applyFill="1" applyBorder="1" applyAlignment="1"/>
    <xf numFmtId="183" fontId="4" fillId="0" borderId="19" xfId="0" applyNumberFormat="1" applyFont="1" applyFill="1" applyBorder="1" applyAlignment="1"/>
    <xf numFmtId="180" fontId="4" fillId="0" borderId="19" xfId="0" applyNumberFormat="1" applyFont="1" applyFill="1" applyBorder="1" applyAlignment="1"/>
    <xf numFmtId="180" fontId="4" fillId="0" borderId="41" xfId="0" applyNumberFormat="1" applyFont="1" applyFill="1" applyBorder="1" applyAlignment="1"/>
    <xf numFmtId="183" fontId="64" fillId="0" borderId="17" xfId="7" quotePrefix="1" applyNumberFormat="1" applyFont="1" applyBorder="1" applyAlignment="1">
      <alignment horizontal="right" vertical="center"/>
    </xf>
    <xf numFmtId="180" fontId="64" fillId="0" borderId="18" xfId="0" applyNumberFormat="1" applyFont="1" applyBorder="1" applyAlignment="1">
      <alignment horizontal="right" vertical="center"/>
    </xf>
    <xf numFmtId="183" fontId="64" fillId="0" borderId="27" xfId="7" quotePrefix="1" applyNumberFormat="1" applyFont="1" applyBorder="1" applyAlignment="1">
      <alignment horizontal="right" vertical="center"/>
    </xf>
    <xf numFmtId="180" fontId="64" fillId="0" borderId="28" xfId="0" applyNumberFormat="1" applyFont="1" applyBorder="1" applyAlignment="1">
      <alignment horizontal="right" vertical="center"/>
    </xf>
    <xf numFmtId="186" fontId="2" fillId="0" borderId="17" xfId="0" applyNumberFormat="1" applyFont="1" applyBorder="1" applyAlignment="1">
      <alignment horizontal="right" vertical="center"/>
    </xf>
    <xf numFmtId="181" fontId="2" fillId="0" borderId="18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187" fontId="2" fillId="0" borderId="17" xfId="0" applyNumberFormat="1" applyFont="1" applyBorder="1" applyAlignment="1">
      <alignment horizontal="right" vertical="center"/>
    </xf>
    <xf numFmtId="2" fontId="5" fillId="0" borderId="0" xfId="198" applyNumberFormat="1" applyFont="1" applyAlignment="1">
      <alignment vertical="center"/>
    </xf>
    <xf numFmtId="0" fontId="7" fillId="0" borderId="0" xfId="7" applyFont="1"/>
    <xf numFmtId="0" fontId="2" fillId="0" borderId="32" xfId="7" applyFont="1" applyBorder="1"/>
    <xf numFmtId="0" fontId="2" fillId="0" borderId="0" xfId="7" applyFont="1" applyAlignment="1">
      <alignment horizontal="center"/>
    </xf>
    <xf numFmtId="181" fontId="76" fillId="0" borderId="0" xfId="0" applyNumberFormat="1" applyFont="1" applyAlignment="1">
      <alignment horizontal="center" vertical="center"/>
    </xf>
    <xf numFmtId="1" fontId="76" fillId="0" borderId="0" xfId="0" applyNumberFormat="1" applyFont="1" applyAlignment="1">
      <alignment horizontal="center" vertical="center"/>
    </xf>
    <xf numFmtId="183" fontId="76" fillId="0" borderId="0" xfId="0" applyNumberFormat="1" applyFont="1" applyBorder="1" applyAlignment="1">
      <alignment vertical="center"/>
    </xf>
    <xf numFmtId="181" fontId="76" fillId="0" borderId="0" xfId="0" applyNumberFormat="1" applyFont="1" applyBorder="1" applyAlignment="1">
      <alignment horizontal="center" vertical="center"/>
    </xf>
    <xf numFmtId="1" fontId="76" fillId="0" borderId="0" xfId="0" applyNumberFormat="1" applyFont="1" applyBorder="1" applyAlignment="1">
      <alignment horizontal="center" vertical="center"/>
    </xf>
    <xf numFmtId="181" fontId="76" fillId="0" borderId="0" xfId="0" applyNumberFormat="1" applyFont="1" applyBorder="1" applyAlignment="1">
      <alignment vertical="center"/>
    </xf>
    <xf numFmtId="0" fontId="2" fillId="0" borderId="0" xfId="7" applyFont="1" applyBorder="1"/>
    <xf numFmtId="183" fontId="8" fillId="0" borderId="42" xfId="120" applyNumberFormat="1" applyFill="1" applyBorder="1" applyAlignment="1">
      <alignment vertical="center"/>
    </xf>
    <xf numFmtId="180" fontId="8" fillId="0" borderId="42" xfId="120" applyNumberFormat="1" applyFill="1" applyBorder="1" applyAlignment="1">
      <alignment vertical="center"/>
    </xf>
    <xf numFmtId="180" fontId="8" fillId="0" borderId="42" xfId="120" applyNumberFormat="1" applyFill="1" applyBorder="1" applyAlignment="1">
      <alignment horizontal="right" vertical="center"/>
    </xf>
    <xf numFmtId="180" fontId="8" fillId="0" borderId="43" xfId="120" applyNumberFormat="1" applyFill="1" applyBorder="1" applyAlignment="1">
      <alignment horizontal="right" vertical="center"/>
    </xf>
    <xf numFmtId="183" fontId="8" fillId="0" borderId="17" xfId="120" applyNumberFormat="1" applyFill="1" applyBorder="1" applyAlignment="1">
      <alignment vertical="center"/>
    </xf>
    <xf numFmtId="180" fontId="8" fillId="0" borderId="17" xfId="120" applyNumberFormat="1" applyFill="1" applyBorder="1" applyAlignment="1">
      <alignment vertical="center"/>
    </xf>
    <xf numFmtId="180" fontId="8" fillId="0" borderId="17" xfId="120" applyNumberFormat="1" applyFill="1" applyBorder="1" applyAlignment="1">
      <alignment horizontal="right" vertical="center"/>
    </xf>
    <xf numFmtId="180" fontId="8" fillId="0" borderId="18" xfId="120" applyNumberFormat="1" applyFill="1" applyBorder="1" applyAlignment="1">
      <alignment horizontal="right" vertical="center"/>
    </xf>
    <xf numFmtId="183" fontId="8" fillId="0" borderId="27" xfId="120" applyNumberFormat="1" applyFill="1" applyBorder="1" applyAlignment="1">
      <alignment vertical="center"/>
    </xf>
    <xf numFmtId="180" fontId="8" fillId="0" borderId="27" xfId="120" applyNumberFormat="1" applyFill="1" applyBorder="1" applyAlignment="1">
      <alignment vertical="center"/>
    </xf>
    <xf numFmtId="180" fontId="8" fillId="0" borderId="27" xfId="120" applyNumberFormat="1" applyFill="1" applyBorder="1" applyAlignment="1">
      <alignment horizontal="right" vertical="center"/>
    </xf>
    <xf numFmtId="180" fontId="8" fillId="0" borderId="28" xfId="120" applyNumberFormat="1" applyFill="1" applyBorder="1" applyAlignment="1">
      <alignment horizontal="right" vertical="center"/>
    </xf>
    <xf numFmtId="0" fontId="7" fillId="0" borderId="12" xfId="26" applyFont="1" applyFill="1" applyBorder="1" applyAlignment="1">
      <alignment horizontal="left"/>
    </xf>
    <xf numFmtId="180" fontId="3" fillId="0" borderId="27" xfId="258" applyNumberFormat="1" applyFont="1" applyFill="1" applyBorder="1" applyAlignment="1">
      <alignment horizontal="right" vertical="center"/>
    </xf>
    <xf numFmtId="183" fontId="2" fillId="0" borderId="44" xfId="26" applyNumberFormat="1" applyFont="1" applyBorder="1"/>
    <xf numFmtId="0" fontId="20" fillId="0" borderId="12" xfId="26" applyFont="1" applyFill="1" applyBorder="1" applyAlignment="1">
      <alignment horizontal="left"/>
    </xf>
    <xf numFmtId="180" fontId="2" fillId="0" borderId="45" xfId="26" applyNumberFormat="1" applyFont="1" applyBorder="1"/>
    <xf numFmtId="0" fontId="6" fillId="0" borderId="46" xfId="41" applyFont="1" applyBorder="1" applyAlignment="1">
      <alignment horizontal="left" vertical="center" wrapText="1" indent="1"/>
    </xf>
    <xf numFmtId="181" fontId="3" fillId="0" borderId="28" xfId="259" applyNumberFormat="1" applyFont="1" applyFill="1" applyBorder="1" applyAlignment="1">
      <alignment horizontal="right" vertical="center"/>
    </xf>
    <xf numFmtId="185" fontId="3" fillId="0" borderId="27" xfId="259" applyNumberFormat="1" applyFont="1" applyFill="1" applyBorder="1" applyAlignment="1">
      <alignment horizontal="right" vertical="center"/>
    </xf>
    <xf numFmtId="180" fontId="3" fillId="0" borderId="28" xfId="259" applyNumberFormat="1" applyFont="1" applyFill="1" applyBorder="1" applyAlignment="1">
      <alignment horizontal="right" vertical="center"/>
    </xf>
    <xf numFmtId="180" fontId="3" fillId="0" borderId="18" xfId="258" applyNumberFormat="1" applyFont="1" applyFill="1" applyBorder="1" applyAlignment="1">
      <alignment horizontal="right" vertical="center"/>
    </xf>
    <xf numFmtId="180" fontId="3" fillId="0" borderId="28" xfId="258" applyNumberFormat="1" applyFont="1" applyFill="1" applyBorder="1" applyAlignment="1">
      <alignment horizontal="right" vertical="center"/>
    </xf>
    <xf numFmtId="185" fontId="3" fillId="0" borderId="17" xfId="44" applyNumberFormat="1" applyFont="1" applyFill="1" applyBorder="1" applyAlignment="1">
      <alignment horizontal="right"/>
    </xf>
    <xf numFmtId="185" fontId="3" fillId="0" borderId="17" xfId="258" applyNumberFormat="1" applyFont="1" applyFill="1" applyBorder="1" applyAlignment="1">
      <alignment horizontal="right" vertical="center"/>
    </xf>
    <xf numFmtId="185" fontId="3" fillId="0" borderId="27" xfId="258" applyNumberFormat="1" applyFont="1" applyFill="1" applyBorder="1" applyAlignment="1">
      <alignment horizontal="right" vertical="center"/>
    </xf>
    <xf numFmtId="180" fontId="3" fillId="0" borderId="18" xfId="44" applyNumberFormat="1" applyFont="1" applyFill="1" applyBorder="1" applyAlignment="1">
      <alignment horizontal="right" shrinkToFit="1"/>
    </xf>
    <xf numFmtId="0" fontId="56" fillId="0" borderId="0" xfId="108" applyFont="1" applyBorder="1" applyAlignment="1">
      <alignment vertical="center"/>
    </xf>
    <xf numFmtId="183" fontId="0" fillId="0" borderId="0" xfId="255" applyNumberFormat="1" applyFont="1" applyBorder="1" applyAlignment="1">
      <alignment horizontal="right" vertical="center"/>
    </xf>
    <xf numFmtId="180" fontId="43" fillId="0" borderId="0" xfId="108" applyNumberFormat="1" applyFont="1" applyBorder="1" applyAlignment="1">
      <alignment vertical="center"/>
    </xf>
    <xf numFmtId="1" fontId="50" fillId="0" borderId="0" xfId="254" applyNumberFormat="1" applyFont="1"/>
    <xf numFmtId="180" fontId="6" fillId="0" borderId="48" xfId="41" applyNumberFormat="1" applyFont="1" applyBorder="1" applyAlignment="1">
      <alignment horizontal="right" vertical="center"/>
    </xf>
    <xf numFmtId="181" fontId="2" fillId="0" borderId="49" xfId="41" applyNumberFormat="1" applyFont="1" applyBorder="1" applyAlignment="1">
      <alignment horizontal="right" vertical="center"/>
    </xf>
    <xf numFmtId="180" fontId="6" fillId="0" borderId="50" xfId="41" applyNumberFormat="1" applyFont="1" applyBorder="1" applyAlignment="1">
      <alignment horizontal="right" vertical="center"/>
    </xf>
    <xf numFmtId="181" fontId="2" fillId="0" borderId="0" xfId="41" applyNumberFormat="1" applyFont="1" applyAlignment="1">
      <alignment horizontal="right" vertical="center"/>
    </xf>
    <xf numFmtId="183" fontId="22" fillId="0" borderId="51" xfId="41" applyNumberFormat="1" applyFont="1" applyBorder="1" applyAlignment="1">
      <alignment vertical="top"/>
    </xf>
    <xf numFmtId="0" fontId="11" fillId="0" borderId="52" xfId="108" applyFont="1" applyBorder="1" applyAlignment="1">
      <alignment horizontal="left" vertical="center" wrapText="1"/>
    </xf>
    <xf numFmtId="183" fontId="22" fillId="0" borderId="53" xfId="41" applyNumberFormat="1" applyFont="1" applyBorder="1" applyAlignment="1">
      <alignment vertical="top"/>
    </xf>
    <xf numFmtId="180" fontId="11" fillId="0" borderId="35" xfId="108" applyNumberFormat="1" applyFont="1" applyBorder="1" applyAlignment="1">
      <alignment horizontal="right" vertical="center" wrapText="1"/>
    </xf>
    <xf numFmtId="183" fontId="22" fillId="0" borderId="54" xfId="41" applyNumberFormat="1" applyFont="1" applyBorder="1" applyAlignment="1">
      <alignment vertical="top"/>
    </xf>
    <xf numFmtId="183" fontId="22" fillId="0" borderId="55" xfId="18" applyNumberFormat="1" applyFont="1" applyBorder="1" applyAlignment="1">
      <alignment vertical="top"/>
    </xf>
    <xf numFmtId="181" fontId="6" fillId="0" borderId="36" xfId="18" applyNumberFormat="1" applyFont="1" applyBorder="1" applyAlignment="1">
      <alignment vertical="top"/>
    </xf>
    <xf numFmtId="181" fontId="22" fillId="0" borderId="37" xfId="18" applyNumberFormat="1" applyFont="1" applyBorder="1" applyAlignment="1">
      <alignment vertical="top"/>
    </xf>
    <xf numFmtId="0" fontId="11" fillId="0" borderId="56" xfId="108" applyFont="1" applyBorder="1" applyAlignment="1">
      <alignment horizontal="left" vertical="center" wrapText="1"/>
    </xf>
    <xf numFmtId="183" fontId="22" fillId="0" borderId="57" xfId="18" applyNumberFormat="1" applyFont="1" applyBorder="1" applyAlignment="1">
      <alignment vertical="top"/>
    </xf>
    <xf numFmtId="181" fontId="6" fillId="0" borderId="38" xfId="18" applyNumberFormat="1" applyFont="1" applyBorder="1" applyAlignment="1">
      <alignment vertical="top"/>
    </xf>
    <xf numFmtId="181" fontId="22" fillId="0" borderId="39" xfId="18" applyNumberFormat="1" applyFont="1" applyBorder="1" applyAlignment="1">
      <alignment vertical="top"/>
    </xf>
    <xf numFmtId="2" fontId="0" fillId="0" borderId="46" xfId="254" applyNumberFormat="1" applyFont="1" applyBorder="1" applyAlignment="1">
      <alignment horizontal="center" vertical="center" shrinkToFit="1"/>
    </xf>
    <xf numFmtId="180" fontId="85" fillId="0" borderId="50" xfId="254" applyNumberFormat="1" applyFont="1" applyBorder="1" applyAlignment="1">
      <alignment horizontal="center" vertical="center"/>
    </xf>
    <xf numFmtId="1" fontId="3" fillId="0" borderId="50" xfId="254" applyNumberFormat="1" applyFont="1" applyBorder="1" applyAlignment="1">
      <alignment horizontal="center" vertical="center" shrinkToFit="1"/>
    </xf>
    <xf numFmtId="180" fontId="2" fillId="0" borderId="50" xfId="254" applyNumberFormat="1" applyBorder="1" applyAlignment="1">
      <alignment horizontal="center" vertical="center"/>
    </xf>
    <xf numFmtId="1" fontId="66" fillId="0" borderId="58" xfId="254" applyNumberFormat="1" applyFont="1" applyBorder="1" applyAlignment="1">
      <alignment vertical="center"/>
    </xf>
    <xf numFmtId="1" fontId="3" fillId="0" borderId="59" xfId="254" applyNumberFormat="1" applyFont="1" applyBorder="1" applyAlignment="1">
      <alignment horizontal="center" vertical="center" shrinkToFit="1"/>
    </xf>
    <xf numFmtId="180" fontId="2" fillId="0" borderId="59" xfId="254" applyNumberFormat="1" applyBorder="1" applyAlignment="1">
      <alignment horizontal="center" vertical="center"/>
    </xf>
    <xf numFmtId="180" fontId="3" fillId="0" borderId="50" xfId="7" applyNumberFormat="1" applyFont="1" applyBorder="1" applyAlignment="1">
      <alignment horizontal="center" vertical="center" shrinkToFit="1"/>
    </xf>
    <xf numFmtId="1" fontId="53" fillId="0" borderId="58" xfId="7" applyNumberFormat="1" applyFont="1" applyBorder="1" applyAlignment="1">
      <alignment vertical="center" shrinkToFit="1"/>
    </xf>
    <xf numFmtId="184" fontId="3" fillId="0" borderId="54" xfId="7" applyNumberFormat="1" applyFont="1" applyBorder="1" applyAlignment="1">
      <alignment horizontal="center" vertical="center" shrinkToFit="1"/>
    </xf>
    <xf numFmtId="180" fontId="1" fillId="0" borderId="59" xfId="7" applyNumberFormat="1" applyFont="1" applyBorder="1" applyAlignment="1">
      <alignment horizontal="center" vertical="center" shrinkToFit="1"/>
    </xf>
    <xf numFmtId="181" fontId="66" fillId="0" borderId="50" xfId="254" applyNumberFormat="1" applyFont="1" applyBorder="1" applyAlignment="1">
      <alignment horizontal="right" vertical="center"/>
    </xf>
    <xf numFmtId="1" fontId="66" fillId="0" borderId="58" xfId="254" applyNumberFormat="1" applyFont="1" applyBorder="1" applyAlignment="1">
      <alignment horizontal="left" vertical="center" indent="1"/>
    </xf>
    <xf numFmtId="182" fontId="66" fillId="0" borderId="54" xfId="254" applyNumberFormat="1" applyFont="1" applyBorder="1" applyAlignment="1">
      <alignment horizontal="right" vertical="center"/>
    </xf>
    <xf numFmtId="181" fontId="66" fillId="0" borderId="59" xfId="254" applyNumberFormat="1" applyFont="1" applyBorder="1" applyAlignment="1">
      <alignment horizontal="right" vertical="center"/>
    </xf>
    <xf numFmtId="181" fontId="67" fillId="0" borderId="50" xfId="254" applyNumberFormat="1" applyFont="1" applyBorder="1" applyAlignment="1">
      <alignment horizontal="right" vertical="center"/>
    </xf>
    <xf numFmtId="182" fontId="67" fillId="0" borderId="54" xfId="254" applyNumberFormat="1" applyFont="1" applyBorder="1" applyAlignment="1">
      <alignment horizontal="right" vertical="center"/>
    </xf>
    <xf numFmtId="181" fontId="67" fillId="0" borderId="59" xfId="254" applyNumberFormat="1" applyFont="1" applyBorder="1" applyAlignment="1">
      <alignment horizontal="right" vertical="center"/>
    </xf>
    <xf numFmtId="183" fontId="43" fillId="0" borderId="51" xfId="108" applyNumberFormat="1" applyBorder="1"/>
    <xf numFmtId="183" fontId="43" fillId="0" borderId="54" xfId="108" applyNumberFormat="1" applyBorder="1"/>
    <xf numFmtId="181" fontId="3" fillId="0" borderId="50" xfId="259" applyNumberFormat="1" applyFont="1" applyFill="1" applyBorder="1" applyAlignment="1">
      <alignment horizontal="right" vertical="center"/>
    </xf>
    <xf numFmtId="1" fontId="66" fillId="0" borderId="60" xfId="44" applyNumberFormat="1" applyFont="1" applyBorder="1" applyAlignment="1">
      <alignment horizontal="center" vertical="center" shrinkToFit="1"/>
    </xf>
    <xf numFmtId="2" fontId="66" fillId="0" borderId="47" xfId="44" applyNumberFormat="1" applyFont="1" applyBorder="1" applyAlignment="1">
      <alignment horizontal="center" vertical="center" wrapText="1"/>
    </xf>
    <xf numFmtId="180" fontId="3" fillId="0" borderId="50" xfId="258" applyNumberFormat="1" applyFont="1" applyFill="1" applyBorder="1" applyAlignment="1">
      <alignment horizontal="right" vertical="center"/>
    </xf>
    <xf numFmtId="180" fontId="3" fillId="0" borderId="50" xfId="259" applyNumberFormat="1" applyFont="1" applyFill="1" applyBorder="1" applyAlignment="1">
      <alignment horizontal="right" vertical="center"/>
    </xf>
    <xf numFmtId="1" fontId="2" fillId="0" borderId="58" xfId="44" applyNumberFormat="1" applyBorder="1" applyAlignment="1">
      <alignment horizontal="left" vertical="center"/>
    </xf>
    <xf numFmtId="0" fontId="17" fillId="0" borderId="0" xfId="41" applyFont="1" applyAlignment="1">
      <alignment horizontal="center" vertical="center"/>
    </xf>
    <xf numFmtId="183" fontId="17" fillId="0" borderId="0" xfId="41" applyNumberFormat="1" applyFont="1" applyAlignment="1">
      <alignment horizontal="center" vertical="center"/>
    </xf>
    <xf numFmtId="0" fontId="18" fillId="0" borderId="0" xfId="18" applyFont="1" applyAlignment="1">
      <alignment horizontal="center" vertical="center"/>
    </xf>
    <xf numFmtId="0" fontId="17" fillId="0" borderId="0" xfId="18" applyFont="1" applyAlignment="1">
      <alignment horizontal="center" vertical="center"/>
    </xf>
    <xf numFmtId="180" fontId="6" fillId="0" borderId="51" xfId="41" applyNumberFormat="1" applyFont="1" applyBorder="1" applyAlignment="1">
      <alignment horizontal="right" vertical="center"/>
    </xf>
    <xf numFmtId="0" fontId="6" fillId="0" borderId="0" xfId="41" applyFont="1" applyBorder="1" applyAlignment="1">
      <alignment horizontal="left" vertical="center"/>
    </xf>
    <xf numFmtId="0" fontId="10" fillId="0" borderId="58" xfId="41" applyFont="1" applyBorder="1" applyAlignment="1">
      <alignment horizontal="left" vertical="center"/>
    </xf>
    <xf numFmtId="180" fontId="2" fillId="0" borderId="54" xfId="41" applyNumberFormat="1" applyFont="1" applyBorder="1" applyAlignment="1">
      <alignment horizontal="right" vertical="center"/>
    </xf>
    <xf numFmtId="180" fontId="2" fillId="0" borderId="59" xfId="41" applyNumberFormat="1" applyFont="1" applyBorder="1" applyAlignment="1">
      <alignment horizontal="right" vertical="center"/>
    </xf>
    <xf numFmtId="0" fontId="2" fillId="0" borderId="0" xfId="41" applyFont="1" applyBorder="1" applyAlignment="1">
      <alignment horizontal="left" vertical="center" wrapText="1" indent="1"/>
    </xf>
    <xf numFmtId="0" fontId="2" fillId="0" borderId="0" xfId="41" applyFont="1" applyAlignment="1">
      <alignment horizontal="left" vertical="center" wrapText="1" indent="1"/>
    </xf>
    <xf numFmtId="0" fontId="2" fillId="0" borderId="0" xfId="41" applyFont="1" applyAlignment="1">
      <alignment horizontal="left" vertical="center" indent="1"/>
    </xf>
    <xf numFmtId="0" fontId="2" fillId="0" borderId="0" xfId="41" applyFont="1" applyBorder="1" applyAlignment="1">
      <alignment horizontal="left" vertical="center" indent="1"/>
    </xf>
    <xf numFmtId="0" fontId="10" fillId="0" borderId="61" xfId="41" applyFont="1" applyBorder="1" applyAlignment="1">
      <alignment horizontal="left" vertical="center" wrapText="1"/>
    </xf>
    <xf numFmtId="183" fontId="43" fillId="0" borderId="62" xfId="108" applyNumberFormat="1" applyBorder="1"/>
    <xf numFmtId="180" fontId="6" fillId="0" borderId="62" xfId="41" applyNumberFormat="1" applyFont="1" applyBorder="1" applyAlignment="1">
      <alignment horizontal="right" vertical="center"/>
    </xf>
    <xf numFmtId="180" fontId="6" fillId="0" borderId="54" xfId="41" applyNumberFormat="1" applyFont="1" applyBorder="1" applyAlignment="1">
      <alignment horizontal="right" vertical="center"/>
    </xf>
    <xf numFmtId="180" fontId="6" fillId="0" borderId="59" xfId="41" applyNumberFormat="1" applyFont="1" applyBorder="1" applyAlignment="1">
      <alignment horizontal="right" vertical="center"/>
    </xf>
    <xf numFmtId="183" fontId="22" fillId="0" borderId="63" xfId="41" applyNumberFormat="1" applyFont="1" applyBorder="1" applyAlignment="1">
      <alignment vertical="top"/>
    </xf>
    <xf numFmtId="181" fontId="6" fillId="0" borderId="63" xfId="41" applyNumberFormat="1" applyFont="1" applyBorder="1" applyAlignment="1">
      <alignment horizontal="right" vertical="center"/>
    </xf>
    <xf numFmtId="181" fontId="2" fillId="0" borderId="64" xfId="41" applyNumberFormat="1" applyFont="1" applyBorder="1" applyAlignment="1">
      <alignment horizontal="right" vertical="center"/>
    </xf>
    <xf numFmtId="183" fontId="22" fillId="0" borderId="65" xfId="41" applyNumberFormat="1" applyFont="1" applyBorder="1" applyAlignment="1">
      <alignment vertical="top"/>
    </xf>
    <xf numFmtId="181" fontId="2" fillId="0" borderId="65" xfId="41" applyNumberFormat="1" applyFont="1" applyBorder="1" applyAlignment="1">
      <alignment horizontal="right" vertical="center"/>
    </xf>
    <xf numFmtId="181" fontId="2" fillId="0" borderId="66" xfId="41" applyNumberFormat="1" applyFont="1" applyBorder="1" applyAlignment="1">
      <alignment horizontal="right" vertical="center"/>
    </xf>
    <xf numFmtId="181" fontId="64" fillId="0" borderId="65" xfId="41" applyNumberFormat="1" applyFont="1" applyBorder="1" applyAlignment="1">
      <alignment horizontal="right" vertical="center"/>
    </xf>
    <xf numFmtId="181" fontId="64" fillId="0" borderId="66" xfId="41" applyNumberFormat="1" applyFont="1" applyBorder="1" applyAlignment="1">
      <alignment horizontal="right" vertical="center"/>
    </xf>
    <xf numFmtId="180" fontId="11" fillId="0" borderId="67" xfId="108" applyNumberFormat="1" applyFont="1" applyBorder="1" applyAlignment="1">
      <alignment horizontal="right" vertical="center" wrapText="1"/>
    </xf>
    <xf numFmtId="180" fontId="11" fillId="0" borderId="68" xfId="108" applyNumberFormat="1" applyFont="1" applyBorder="1" applyAlignment="1">
      <alignment horizontal="right" vertical="center" wrapText="1"/>
    </xf>
    <xf numFmtId="181" fontId="6" fillId="0" borderId="61" xfId="41" applyNumberFormat="1" applyFont="1" applyBorder="1" applyAlignment="1">
      <alignment horizontal="right" vertical="center"/>
    </xf>
    <xf numFmtId="183" fontId="22" fillId="0" borderId="62" xfId="41" applyNumberFormat="1" applyFont="1" applyBorder="1" applyAlignment="1">
      <alignment vertical="top"/>
    </xf>
    <xf numFmtId="181" fontId="2" fillId="0" borderId="61" xfId="41" applyNumberFormat="1" applyFont="1" applyBorder="1" applyAlignment="1">
      <alignment horizontal="right" vertical="center"/>
    </xf>
    <xf numFmtId="183" fontId="22" fillId="0" borderId="69" xfId="18" applyNumberFormat="1" applyFont="1" applyBorder="1" applyAlignment="1">
      <alignment vertical="top"/>
    </xf>
    <xf numFmtId="183" fontId="22" fillId="0" borderId="70" xfId="18" applyNumberFormat="1" applyFont="1" applyBorder="1" applyAlignment="1">
      <alignment vertical="top"/>
    </xf>
    <xf numFmtId="183" fontId="0" fillId="0" borderId="62" xfId="255" applyNumberFormat="1" applyFont="1" applyBorder="1" applyAlignment="1">
      <alignment horizontal="right" vertical="center"/>
    </xf>
    <xf numFmtId="180" fontId="0" fillId="0" borderId="71" xfId="0" applyNumberFormat="1" applyFont="1" applyBorder="1" applyAlignment="1">
      <alignment vertical="center"/>
    </xf>
    <xf numFmtId="183" fontId="0" fillId="0" borderId="27" xfId="255" applyNumberFormat="1" applyFont="1" applyBorder="1" applyAlignment="1">
      <alignment horizontal="right" vertical="center"/>
    </xf>
    <xf numFmtId="180" fontId="0" fillId="0" borderId="28" xfId="0" applyNumberFormat="1" applyFont="1" applyBorder="1" applyAlignment="1">
      <alignment vertical="center"/>
    </xf>
    <xf numFmtId="183" fontId="0" fillId="0" borderId="51" xfId="255" applyNumberFormat="1" applyFont="1" applyBorder="1" applyAlignment="1">
      <alignment horizontal="right" vertical="center"/>
    </xf>
    <xf numFmtId="180" fontId="0" fillId="0" borderId="50" xfId="0" applyNumberFormat="1" applyFont="1" applyBorder="1" applyAlignment="1">
      <alignment vertical="center"/>
    </xf>
    <xf numFmtId="182" fontId="2" fillId="0" borderId="51" xfId="0" applyNumberFormat="1" applyFont="1" applyFill="1" applyBorder="1" applyAlignment="1">
      <alignment horizontal="right" vertical="center"/>
    </xf>
    <xf numFmtId="180" fontId="2" fillId="0" borderId="51" xfId="0" applyNumberFormat="1" applyFont="1" applyFill="1" applyBorder="1" applyAlignment="1">
      <alignment horizontal="right" vertical="center"/>
    </xf>
    <xf numFmtId="182" fontId="64" fillId="0" borderId="51" xfId="0" applyNumberFormat="1" applyFont="1" applyFill="1" applyBorder="1" applyAlignment="1">
      <alignment horizontal="right" vertical="center"/>
    </xf>
    <xf numFmtId="180" fontId="64" fillId="0" borderId="51" xfId="0" applyNumberFormat="1" applyFont="1" applyFill="1" applyBorder="1" applyAlignment="1">
      <alignment horizontal="right" vertical="center"/>
    </xf>
    <xf numFmtId="182" fontId="2" fillId="0" borderId="27" xfId="0" applyNumberFormat="1" applyFont="1" applyFill="1" applyBorder="1" applyAlignment="1">
      <alignment horizontal="right" vertical="center"/>
    </xf>
    <xf numFmtId="180" fontId="2" fillId="0" borderId="27" xfId="0" applyNumberFormat="1" applyFont="1" applyFill="1" applyBorder="1" applyAlignment="1">
      <alignment horizontal="right" vertical="center"/>
    </xf>
    <xf numFmtId="0" fontId="86" fillId="0" borderId="0" xfId="7" applyFont="1" applyBorder="1" applyAlignment="1">
      <alignment horizontal="left" vertical="center"/>
    </xf>
    <xf numFmtId="0" fontId="88" fillId="0" borderId="0" xfId="7" applyFont="1" applyBorder="1" applyAlignment="1">
      <alignment horizontal="left" vertical="center"/>
    </xf>
    <xf numFmtId="0" fontId="6" fillId="0" borderId="0" xfId="7" applyFont="1" applyAlignment="1">
      <alignment vertical="top"/>
    </xf>
    <xf numFmtId="0" fontId="17" fillId="0" borderId="0" xfId="7" applyFont="1" applyAlignment="1">
      <alignment horizontal="center" vertical="center"/>
    </xf>
    <xf numFmtId="0" fontId="2" fillId="0" borderId="0" xfId="7" applyFont="1" applyAlignment="1">
      <alignment horizontal="center" vertical="center"/>
    </xf>
    <xf numFmtId="0" fontId="11" fillId="0" borderId="20" xfId="7" applyFont="1" applyBorder="1" applyAlignment="1">
      <alignment horizontal="center" vertical="center" wrapText="1"/>
    </xf>
    <xf numFmtId="0" fontId="19" fillId="0" borderId="74" xfId="7" applyFont="1" applyBorder="1" applyAlignment="1">
      <alignment horizontal="left" vertical="center"/>
    </xf>
    <xf numFmtId="183" fontId="6" fillId="0" borderId="75" xfId="7" applyNumberFormat="1" applyFont="1" applyBorder="1" applyAlignment="1">
      <alignment vertical="top"/>
    </xf>
    <xf numFmtId="180" fontId="6" fillId="0" borderId="75" xfId="7" applyNumberFormat="1" applyFont="1" applyBorder="1" applyAlignment="1">
      <alignment horizontal="center" vertical="center" wrapText="1"/>
    </xf>
    <xf numFmtId="180" fontId="6" fillId="0" borderId="76" xfId="7" applyNumberFormat="1" applyFont="1" applyBorder="1" applyAlignment="1">
      <alignment horizontal="center" vertical="center" wrapText="1"/>
    </xf>
    <xf numFmtId="183" fontId="6" fillId="0" borderId="0" xfId="7" applyNumberFormat="1" applyFont="1" applyAlignment="1">
      <alignment vertical="top"/>
    </xf>
    <xf numFmtId="183" fontId="6" fillId="0" borderId="72" xfId="7" applyNumberFormat="1" applyFont="1" applyBorder="1" applyAlignment="1">
      <alignment vertical="top"/>
    </xf>
    <xf numFmtId="180" fontId="6" fillId="0" borderId="72" xfId="7" applyNumberFormat="1" applyFont="1" applyBorder="1" applyAlignment="1">
      <alignment horizontal="center" vertical="center" wrapText="1"/>
    </xf>
    <xf numFmtId="180" fontId="6" fillId="0" borderId="50" xfId="7" applyNumberFormat="1" applyFont="1" applyBorder="1" applyAlignment="1">
      <alignment horizontal="center" vertical="center" wrapText="1"/>
    </xf>
    <xf numFmtId="0" fontId="12" fillId="0" borderId="0" xfId="7" applyFont="1" applyAlignment="1">
      <alignment vertical="top"/>
    </xf>
    <xf numFmtId="183" fontId="12" fillId="0" borderId="0" xfId="7" applyNumberFormat="1" applyFont="1" applyAlignment="1">
      <alignment vertical="top"/>
    </xf>
    <xf numFmtId="0" fontId="12" fillId="24" borderId="0" xfId="7" applyFont="1" applyFill="1" applyAlignment="1">
      <alignment vertical="top"/>
    </xf>
    <xf numFmtId="0" fontId="19" fillId="0" borderId="58" xfId="7" applyFont="1" applyBorder="1" applyAlignment="1">
      <alignment horizontal="left" vertical="center"/>
    </xf>
    <xf numFmtId="183" fontId="6" fillId="0" borderId="54" xfId="7" applyNumberFormat="1" applyFont="1" applyBorder="1" applyAlignment="1">
      <alignment vertical="top"/>
    </xf>
    <xf numFmtId="180" fontId="6" fillId="0" borderId="77" xfId="7" applyNumberFormat="1" applyFont="1" applyBorder="1" applyAlignment="1">
      <alignment horizontal="center" vertical="center" wrapText="1"/>
    </xf>
    <xf numFmtId="180" fontId="6" fillId="0" borderId="78" xfId="7" applyNumberFormat="1" applyFont="1" applyBorder="1" applyAlignment="1">
      <alignment horizontal="center" vertical="center" wrapText="1"/>
    </xf>
    <xf numFmtId="0" fontId="6" fillId="24" borderId="0" xfId="7" applyFont="1" applyFill="1" applyAlignment="1">
      <alignment vertical="top"/>
    </xf>
    <xf numFmtId="188" fontId="6" fillId="0" borderId="0" xfId="7" applyNumberFormat="1" applyFont="1" applyAlignment="1">
      <alignment vertical="top"/>
    </xf>
    <xf numFmtId="180" fontId="6" fillId="0" borderId="0" xfId="7" applyNumberFormat="1" applyFont="1" applyAlignment="1">
      <alignment vertical="top"/>
    </xf>
    <xf numFmtId="0" fontId="12" fillId="0" borderId="0" xfId="112" applyFont="1"/>
    <xf numFmtId="0" fontId="6" fillId="0" borderId="0" xfId="112" applyFont="1"/>
    <xf numFmtId="0" fontId="6" fillId="0" borderId="20" xfId="17" applyFont="1" applyBorder="1" applyAlignment="1">
      <alignment horizontal="center" vertical="center"/>
    </xf>
    <xf numFmtId="0" fontId="6" fillId="0" borderId="79" xfId="112" applyFont="1" applyBorder="1"/>
    <xf numFmtId="183" fontId="12" fillId="0" borderId="75" xfId="112" applyNumberFormat="1" applyFont="1" applyBorder="1"/>
    <xf numFmtId="180" fontId="2" fillId="0" borderId="79" xfId="108" applyNumberFormat="1" applyFont="1" applyBorder="1"/>
    <xf numFmtId="180" fontId="2" fillId="0" borderId="74" xfId="108" applyNumberFormat="1" applyFont="1" applyBorder="1"/>
    <xf numFmtId="180" fontId="2" fillId="0" borderId="76" xfId="108" applyNumberFormat="1" applyFont="1" applyBorder="1"/>
    <xf numFmtId="183" fontId="12" fillId="0" borderId="0" xfId="112" applyNumberFormat="1" applyFont="1"/>
    <xf numFmtId="183" fontId="12" fillId="0" borderId="72" xfId="112" applyNumberFormat="1" applyFont="1" applyBorder="1"/>
    <xf numFmtId="180" fontId="2" fillId="0" borderId="50" xfId="108" applyNumberFormat="1" applyFont="1" applyBorder="1"/>
    <xf numFmtId="180" fontId="12" fillId="0" borderId="0" xfId="112" applyNumberFormat="1" applyFont="1"/>
    <xf numFmtId="179" fontId="6" fillId="0" borderId="74" xfId="112" applyNumberFormat="1" applyFont="1" applyBorder="1"/>
    <xf numFmtId="179" fontId="64" fillId="0" borderId="58" xfId="112" applyNumberFormat="1" applyFont="1" applyBorder="1"/>
    <xf numFmtId="183" fontId="12" fillId="0" borderId="54" xfId="112" applyNumberFormat="1" applyFont="1" applyBorder="1"/>
    <xf numFmtId="180" fontId="64" fillId="0" borderId="80" xfId="108" applyNumberFormat="1" applyFont="1" applyBorder="1"/>
    <xf numFmtId="180" fontId="64" fillId="0" borderId="78" xfId="108" applyNumberFormat="1" applyFont="1" applyBorder="1"/>
    <xf numFmtId="180" fontId="89" fillId="0" borderId="0" xfId="112" applyNumberFormat="1" applyFont="1"/>
    <xf numFmtId="0" fontId="89" fillId="0" borderId="0" xfId="112" applyFont="1"/>
    <xf numFmtId="0" fontId="18" fillId="0" borderId="0" xfId="36" applyFont="1" applyAlignment="1">
      <alignment vertical="center"/>
    </xf>
    <xf numFmtId="0" fontId="12" fillId="0" borderId="0" xfId="125" applyFont="1"/>
    <xf numFmtId="0" fontId="6" fillId="0" borderId="0" xfId="125" applyFont="1" applyAlignment="1">
      <alignment horizontal="right"/>
    </xf>
    <xf numFmtId="2" fontId="6" fillId="0" borderId="11" xfId="7" applyNumberFormat="1" applyFont="1" applyBorder="1" applyAlignment="1">
      <alignment horizontal="center" vertical="center"/>
    </xf>
    <xf numFmtId="0" fontId="6" fillId="0" borderId="81" xfId="112" applyFont="1" applyBorder="1" applyAlignment="1">
      <alignment vertical="center"/>
    </xf>
    <xf numFmtId="183" fontId="12" fillId="0" borderId="75" xfId="125" applyNumberFormat="1" applyFont="1" applyBorder="1"/>
    <xf numFmtId="180" fontId="12" fillId="0" borderId="72" xfId="112" applyNumberFormat="1" applyFont="1" applyBorder="1"/>
    <xf numFmtId="180" fontId="12" fillId="0" borderId="76" xfId="112" applyNumberFormat="1" applyFont="1" applyBorder="1"/>
    <xf numFmtId="180" fontId="0" fillId="0" borderId="50" xfId="125" applyNumberFormat="1" applyFont="1" applyBorder="1"/>
    <xf numFmtId="183" fontId="8" fillId="24" borderId="0" xfId="108" applyNumberFormat="1" applyFont="1" applyFill="1"/>
    <xf numFmtId="183" fontId="12" fillId="0" borderId="0" xfId="125" applyNumberFormat="1" applyFont="1"/>
    <xf numFmtId="0" fontId="6" fillId="0" borderId="0" xfId="112" applyFont="1" applyAlignment="1">
      <alignment vertical="center"/>
    </xf>
    <xf numFmtId="183" fontId="12" fillId="0" borderId="72" xfId="125" applyNumberFormat="1" applyFont="1" applyBorder="1"/>
    <xf numFmtId="180" fontId="12" fillId="0" borderId="50" xfId="112" applyNumberFormat="1" applyFont="1" applyBorder="1"/>
    <xf numFmtId="0" fontId="19" fillId="0" borderId="0" xfId="7" applyFont="1" applyAlignment="1">
      <alignment horizontal="left" vertical="center"/>
    </xf>
    <xf numFmtId="179" fontId="6" fillId="0" borderId="0" xfId="112" applyNumberFormat="1" applyFont="1" applyAlignment="1">
      <alignment vertical="center"/>
    </xf>
    <xf numFmtId="179" fontId="6" fillId="0" borderId="46" xfId="112" applyNumberFormat="1" applyFont="1" applyBorder="1" applyAlignment="1">
      <alignment vertical="center"/>
    </xf>
    <xf numFmtId="183" fontId="12" fillId="0" borderId="54" xfId="125" applyNumberFormat="1" applyFont="1" applyBorder="1"/>
    <xf numFmtId="180" fontId="8" fillId="0" borderId="54" xfId="108" applyNumberFormat="1" applyFont="1" applyBorder="1"/>
    <xf numFmtId="180" fontId="12" fillId="0" borderId="54" xfId="112" applyNumberFormat="1" applyFont="1" applyBorder="1"/>
    <xf numFmtId="180" fontId="0" fillId="0" borderId="59" xfId="112" applyNumberFormat="1" applyFont="1" applyBorder="1"/>
    <xf numFmtId="183" fontId="12" fillId="0" borderId="0" xfId="108" applyNumberFormat="1" applyFont="1"/>
    <xf numFmtId="183" fontId="6" fillId="0" borderId="0" xfId="108" applyNumberFormat="1" applyFont="1"/>
    <xf numFmtId="0" fontId="6" fillId="0" borderId="20" xfId="18" applyFont="1" applyBorder="1" applyAlignment="1">
      <alignment horizontal="center" vertical="center"/>
    </xf>
    <xf numFmtId="183" fontId="6" fillId="0" borderId="10" xfId="7" applyNumberFormat="1" applyFont="1" applyBorder="1" applyAlignment="1">
      <alignment horizontal="center" vertical="center"/>
    </xf>
    <xf numFmtId="0" fontId="6" fillId="0" borderId="75" xfId="108" applyFont="1" applyBorder="1" applyAlignment="1">
      <alignment vertical="center"/>
    </xf>
    <xf numFmtId="183" fontId="43" fillId="0" borderId="75" xfId="108" applyNumberFormat="1" applyBorder="1"/>
    <xf numFmtId="180" fontId="2" fillId="0" borderId="72" xfId="108" applyNumberFormat="1" applyFont="1" applyBorder="1" applyAlignment="1">
      <alignment vertical="center"/>
    </xf>
    <xf numFmtId="180" fontId="2" fillId="0" borderId="50" xfId="108" applyNumberFormat="1" applyFont="1" applyBorder="1" applyAlignment="1">
      <alignment vertical="center"/>
    </xf>
    <xf numFmtId="179" fontId="6" fillId="0" borderId="72" xfId="108" applyNumberFormat="1" applyFont="1" applyBorder="1" applyAlignment="1">
      <alignment vertical="center"/>
    </xf>
    <xf numFmtId="183" fontId="43" fillId="0" borderId="72" xfId="108" applyNumberFormat="1" applyBorder="1"/>
    <xf numFmtId="179" fontId="6" fillId="0" borderId="54" xfId="108" applyNumberFormat="1" applyFont="1" applyBorder="1" applyAlignment="1">
      <alignment vertical="center"/>
    </xf>
    <xf numFmtId="180" fontId="2" fillId="0" borderId="77" xfId="108" applyNumberFormat="1" applyFont="1" applyBorder="1" applyAlignment="1">
      <alignment vertical="center"/>
    </xf>
    <xf numFmtId="180" fontId="2" fillId="0" borderId="78" xfId="108" applyNumberFormat="1" applyFont="1" applyBorder="1" applyAlignment="1">
      <alignment vertical="center"/>
    </xf>
    <xf numFmtId="183" fontId="87" fillId="0" borderId="0" xfId="108" applyNumberFormat="1" applyFont="1" applyAlignment="1">
      <alignment vertical="center"/>
    </xf>
    <xf numFmtId="1" fontId="65" fillId="0" borderId="79" xfId="254" applyNumberFormat="1" applyFont="1" applyBorder="1" applyAlignment="1">
      <alignment vertical="center"/>
    </xf>
    <xf numFmtId="1" fontId="3" fillId="0" borderId="76" xfId="254" applyNumberFormat="1" applyFont="1" applyBorder="1" applyAlignment="1">
      <alignment horizontal="center" vertical="center" shrinkToFit="1"/>
    </xf>
    <xf numFmtId="1" fontId="66" fillId="0" borderId="82" xfId="254" applyNumberFormat="1" applyFont="1" applyBorder="1" applyAlignment="1">
      <alignment vertical="center" shrinkToFit="1"/>
    </xf>
    <xf numFmtId="1" fontId="66" fillId="0" borderId="82" xfId="254" applyNumberFormat="1" applyFont="1" applyBorder="1" applyAlignment="1">
      <alignment vertical="center"/>
    </xf>
    <xf numFmtId="1" fontId="53" fillId="0" borderId="79" xfId="7" applyNumberFormat="1" applyFont="1" applyBorder="1" applyAlignment="1">
      <alignment vertical="center" shrinkToFit="1"/>
    </xf>
    <xf numFmtId="183" fontId="3" fillId="0" borderId="72" xfId="7" applyNumberFormat="1" applyFont="1" applyBorder="1" applyAlignment="1">
      <alignment horizontal="center" vertical="center" shrinkToFit="1"/>
    </xf>
    <xf numFmtId="183" fontId="3" fillId="0" borderId="75" xfId="7" applyNumberFormat="1" applyFont="1" applyBorder="1" applyAlignment="1">
      <alignment horizontal="center" vertical="center" shrinkToFit="1"/>
    </xf>
    <xf numFmtId="1" fontId="53" fillId="0" borderId="82" xfId="7" applyNumberFormat="1" applyFont="1" applyBorder="1" applyAlignment="1">
      <alignment vertical="center" shrinkToFit="1"/>
    </xf>
    <xf numFmtId="184" fontId="3" fillId="0" borderId="72" xfId="7" applyNumberFormat="1" applyFont="1" applyBorder="1" applyAlignment="1">
      <alignment horizontal="center" vertical="center" shrinkToFit="1"/>
    </xf>
    <xf numFmtId="1" fontId="65" fillId="0" borderId="79" xfId="44" applyNumberFormat="1" applyFont="1" applyBorder="1" applyAlignment="1">
      <alignment vertical="center"/>
    </xf>
    <xf numFmtId="182" fontId="66" fillId="0" borderId="75" xfId="254" applyNumberFormat="1" applyFont="1" applyBorder="1" applyAlignment="1">
      <alignment horizontal="right" vertical="center"/>
    </xf>
    <xf numFmtId="181" fontId="66" fillId="0" borderId="76" xfId="254" applyNumberFormat="1" applyFont="1" applyBorder="1" applyAlignment="1">
      <alignment horizontal="right" vertical="center"/>
    </xf>
    <xf numFmtId="1" fontId="66" fillId="0" borderId="82" xfId="254" applyNumberFormat="1" applyFont="1" applyBorder="1" applyAlignment="1">
      <alignment horizontal="left" vertical="center" indent="1"/>
    </xf>
    <xf numFmtId="182" fontId="66" fillId="0" borderId="72" xfId="254" applyNumberFormat="1" applyFont="1" applyBorder="1" applyAlignment="1">
      <alignment horizontal="right" vertical="center"/>
    </xf>
    <xf numFmtId="1" fontId="65" fillId="0" borderId="82" xfId="44" applyNumberFormat="1" applyFont="1" applyBorder="1" applyAlignment="1">
      <alignment vertical="center"/>
    </xf>
    <xf numFmtId="1" fontId="69" fillId="0" borderId="79" xfId="44" applyNumberFormat="1" applyFont="1" applyBorder="1" applyAlignment="1">
      <alignment vertical="center"/>
    </xf>
    <xf numFmtId="182" fontId="67" fillId="0" borderId="75" xfId="254" applyNumberFormat="1" applyFont="1" applyBorder="1" applyAlignment="1">
      <alignment horizontal="right" vertical="center"/>
    </xf>
    <xf numFmtId="181" fontId="67" fillId="0" borderId="76" xfId="254" applyNumberFormat="1" applyFont="1" applyBorder="1" applyAlignment="1">
      <alignment horizontal="right" vertical="center"/>
    </xf>
    <xf numFmtId="182" fontId="67" fillId="0" borderId="72" xfId="254" applyNumberFormat="1" applyFont="1" applyBorder="1" applyAlignment="1">
      <alignment horizontal="right" vertical="center"/>
    </xf>
    <xf numFmtId="1" fontId="69" fillId="0" borderId="82" xfId="44" applyNumberFormat="1" applyFont="1" applyBorder="1" applyAlignment="1">
      <alignment vertical="center"/>
    </xf>
    <xf numFmtId="1" fontId="75" fillId="0" borderId="79" xfId="44" applyNumberFormat="1" applyFont="1" applyFill="1" applyBorder="1" applyAlignment="1">
      <alignment vertical="center"/>
    </xf>
    <xf numFmtId="185" fontId="3" fillId="0" borderId="75" xfId="259" applyNumberFormat="1" applyFont="1" applyFill="1" applyBorder="1" applyAlignment="1">
      <alignment horizontal="right" vertical="center"/>
    </xf>
    <xf numFmtId="181" fontId="3" fillId="0" borderId="76" xfId="259" applyNumberFormat="1" applyFont="1" applyFill="1" applyBorder="1" applyAlignment="1">
      <alignment horizontal="right" vertical="center"/>
    </xf>
    <xf numFmtId="1" fontId="74" fillId="0" borderId="82" xfId="259" applyNumberFormat="1" applyFont="1" applyFill="1" applyBorder="1" applyAlignment="1">
      <alignment horizontal="left" vertical="center" indent="1"/>
    </xf>
    <xf numFmtId="185" fontId="3" fillId="0" borderId="72" xfId="259" applyNumberFormat="1" applyFont="1" applyFill="1" applyBorder="1" applyAlignment="1">
      <alignment horizontal="right" vertical="center"/>
    </xf>
    <xf numFmtId="1" fontId="75" fillId="0" borderId="82" xfId="44" applyNumberFormat="1" applyFont="1" applyFill="1" applyBorder="1" applyAlignment="1">
      <alignment vertical="center"/>
    </xf>
    <xf numFmtId="185" fontId="3" fillId="0" borderId="75" xfId="258" applyNumberFormat="1" applyFont="1" applyFill="1" applyBorder="1" applyAlignment="1">
      <alignment horizontal="right" vertical="center"/>
    </xf>
    <xf numFmtId="180" fontId="3" fillId="0" borderId="76" xfId="258" applyNumberFormat="1" applyFont="1" applyFill="1" applyBorder="1" applyAlignment="1">
      <alignment horizontal="right" vertical="center"/>
    </xf>
    <xf numFmtId="1" fontId="74" fillId="0" borderId="82" xfId="258" applyNumberFormat="1" applyFont="1" applyFill="1" applyBorder="1" applyAlignment="1">
      <alignment horizontal="left" vertical="center" indent="1"/>
    </xf>
    <xf numFmtId="185" fontId="3" fillId="0" borderId="72" xfId="258" applyNumberFormat="1" applyFont="1" applyFill="1" applyBorder="1" applyAlignment="1">
      <alignment horizontal="right" vertical="center"/>
    </xf>
    <xf numFmtId="180" fontId="3" fillId="0" borderId="76" xfId="259" applyNumberFormat="1" applyFont="1" applyFill="1" applyBorder="1" applyAlignment="1">
      <alignment horizontal="right" vertical="center"/>
    </xf>
    <xf numFmtId="1" fontId="66" fillId="0" borderId="84" xfId="44" applyNumberFormat="1" applyFont="1" applyBorder="1" applyAlignment="1">
      <alignment horizontal="center" vertical="center" shrinkToFit="1"/>
    </xf>
    <xf numFmtId="1" fontId="79" fillId="0" borderId="85" xfId="44" applyNumberFormat="1" applyFont="1" applyFill="1" applyBorder="1" applyAlignment="1">
      <alignment vertical="center"/>
    </xf>
    <xf numFmtId="185" fontId="3" fillId="0" borderId="86" xfId="259" applyNumberFormat="1" applyFont="1" applyFill="1" applyBorder="1" applyAlignment="1">
      <alignment horizontal="right" vertical="center"/>
    </xf>
    <xf numFmtId="180" fontId="3" fillId="0" borderId="87" xfId="259" applyNumberFormat="1" applyFont="1" applyFill="1" applyBorder="1" applyAlignment="1">
      <alignment horizontal="right" vertical="center"/>
    </xf>
    <xf numFmtId="1" fontId="10" fillId="28" borderId="82" xfId="44" applyNumberFormat="1" applyFont="1" applyFill="1" applyBorder="1" applyAlignment="1">
      <alignment vertical="center"/>
    </xf>
    <xf numFmtId="185" fontId="3" fillId="0" borderId="86" xfId="258" applyNumberFormat="1" applyFont="1" applyFill="1" applyBorder="1" applyAlignment="1">
      <alignment horizontal="right" vertical="center"/>
    </xf>
    <xf numFmtId="180" fontId="3" fillId="0" borderId="87" xfId="258" applyNumberFormat="1" applyFont="1" applyFill="1" applyBorder="1" applyAlignment="1">
      <alignment horizontal="right" vertical="center"/>
    </xf>
    <xf numFmtId="1" fontId="2" fillId="0" borderId="82" xfId="44" applyNumberFormat="1" applyBorder="1" applyAlignment="1">
      <alignment horizontal="left" vertical="center"/>
    </xf>
    <xf numFmtId="1" fontId="7" fillId="0" borderId="82" xfId="44" applyNumberFormat="1" applyFont="1" applyBorder="1" applyAlignment="1">
      <alignment vertical="center"/>
    </xf>
    <xf numFmtId="0" fontId="1" fillId="0" borderId="0" xfId="258" applyFont="1" applyFill="1" applyAlignment="1">
      <alignment vertical="center"/>
    </xf>
    <xf numFmtId="1" fontId="1" fillId="0" borderId="0" xfId="258" applyNumberFormat="1" applyFont="1" applyFill="1" applyAlignment="1">
      <alignment vertical="center"/>
    </xf>
    <xf numFmtId="2" fontId="90" fillId="0" borderId="0" xfId="258" applyNumberFormat="1" applyFont="1" applyFill="1" applyAlignment="1">
      <alignment horizontal="right" vertical="center" shrinkToFit="1"/>
    </xf>
    <xf numFmtId="2" fontId="1" fillId="0" borderId="0" xfId="258" applyNumberFormat="1" applyFont="1" applyFill="1" applyAlignment="1">
      <alignment vertical="center"/>
    </xf>
    <xf numFmtId="1" fontId="1" fillId="0" borderId="84" xfId="258" applyNumberFormat="1" applyFont="1" applyFill="1" applyBorder="1" applyAlignment="1">
      <alignment horizontal="center" vertical="center" shrinkToFit="1"/>
    </xf>
    <xf numFmtId="2" fontId="1" fillId="0" borderId="23" xfId="258" applyNumberFormat="1" applyFont="1" applyFill="1" applyBorder="1" applyAlignment="1">
      <alignment horizontal="center" vertical="center"/>
    </xf>
    <xf numFmtId="2" fontId="1" fillId="0" borderId="23" xfId="258" applyNumberFormat="1" applyFont="1" applyFill="1" applyBorder="1" applyAlignment="1">
      <alignment horizontal="center" vertical="center" wrapText="1"/>
    </xf>
    <xf numFmtId="2" fontId="1" fillId="0" borderId="47" xfId="258" applyNumberFormat="1" applyFont="1" applyFill="1" applyBorder="1" applyAlignment="1">
      <alignment horizontal="center" vertical="center" wrapText="1"/>
    </xf>
    <xf numFmtId="0" fontId="91" fillId="0" borderId="0" xfId="258" applyFont="1" applyFill="1" applyAlignment="1">
      <alignment vertical="center"/>
    </xf>
    <xf numFmtId="1" fontId="79" fillId="0" borderId="82" xfId="258" applyNumberFormat="1" applyFont="1" applyFill="1" applyBorder="1" applyAlignment="1">
      <alignment vertical="center"/>
    </xf>
    <xf numFmtId="180" fontId="3" fillId="0" borderId="72" xfId="258" applyNumberFormat="1" applyFont="1" applyFill="1" applyBorder="1" applyAlignment="1">
      <alignment horizontal="right" vertical="center"/>
    </xf>
    <xf numFmtId="180" fontId="3" fillId="0" borderId="73" xfId="258" applyNumberFormat="1" applyFont="1" applyFill="1" applyBorder="1" applyAlignment="1">
      <alignment horizontal="right" vertical="center"/>
    </xf>
    <xf numFmtId="1" fontId="84" fillId="0" borderId="82" xfId="258" applyNumberFormat="1" applyFont="1" applyFill="1" applyBorder="1" applyAlignment="1">
      <alignment horizontal="left" vertical="center" indent="1"/>
    </xf>
    <xf numFmtId="0" fontId="93" fillId="0" borderId="0" xfId="258" applyFont="1" applyFill="1" applyAlignment="1">
      <alignment vertical="center"/>
    </xf>
    <xf numFmtId="1" fontId="80" fillId="0" borderId="0" xfId="258" applyNumberFormat="1" applyFont="1" applyFill="1" applyAlignment="1">
      <alignment vertical="center"/>
    </xf>
    <xf numFmtId="2" fontId="80" fillId="0" borderId="0" xfId="258" applyNumberFormat="1" applyFont="1" applyFill="1" applyAlignment="1">
      <alignment horizontal="right" vertical="center" shrinkToFit="1"/>
    </xf>
    <xf numFmtId="2" fontId="93" fillId="0" borderId="0" xfId="258" applyNumberFormat="1" applyFont="1" applyFill="1" applyAlignment="1">
      <alignment vertical="center"/>
    </xf>
    <xf numFmtId="1" fontId="93" fillId="0" borderId="84" xfId="258" applyNumberFormat="1" applyFont="1" applyFill="1" applyBorder="1" applyAlignment="1">
      <alignment horizontal="center" vertical="center" shrinkToFit="1"/>
    </xf>
    <xf numFmtId="2" fontId="93" fillId="0" borderId="23" xfId="258" applyNumberFormat="1" applyFont="1" applyFill="1" applyBorder="1" applyAlignment="1">
      <alignment horizontal="center" vertical="center"/>
    </xf>
    <xf numFmtId="2" fontId="93" fillId="0" borderId="23" xfId="258" applyNumberFormat="1" applyFont="1" applyFill="1" applyBorder="1" applyAlignment="1">
      <alignment horizontal="center" vertical="center" wrapText="1"/>
    </xf>
    <xf numFmtId="2" fontId="93" fillId="0" borderId="47" xfId="258" applyNumberFormat="1" applyFont="1" applyFill="1" applyBorder="1" applyAlignment="1">
      <alignment horizontal="center" vertical="center" wrapText="1"/>
    </xf>
    <xf numFmtId="0" fontId="94" fillId="0" borderId="0" xfId="258" applyFont="1" applyFill="1" applyBorder="1" applyAlignment="1">
      <alignment horizontal="center" vertical="top"/>
    </xf>
    <xf numFmtId="0" fontId="95" fillId="0" borderId="0" xfId="258" applyFont="1" applyFill="1" applyAlignment="1">
      <alignment vertical="center"/>
    </xf>
    <xf numFmtId="185" fontId="73" fillId="0" borderId="72" xfId="258" applyNumberFormat="1" applyFont="1" applyFill="1" applyBorder="1" applyAlignment="1">
      <alignment horizontal="right" vertical="center"/>
    </xf>
    <xf numFmtId="180" fontId="73" fillId="0" borderId="72" xfId="258" applyNumberFormat="1" applyFont="1" applyFill="1" applyBorder="1" applyAlignment="1">
      <alignment horizontal="right" vertical="center"/>
    </xf>
    <xf numFmtId="180" fontId="73" fillId="0" borderId="73" xfId="258" applyNumberFormat="1" applyFont="1" applyFill="1" applyBorder="1" applyAlignment="1">
      <alignment horizontal="right" vertical="center"/>
    </xf>
    <xf numFmtId="1" fontId="84" fillId="0" borderId="26" xfId="258" applyNumberFormat="1" applyFont="1" applyFill="1" applyBorder="1" applyAlignment="1">
      <alignment horizontal="left" vertical="center" indent="1"/>
    </xf>
    <xf numFmtId="185" fontId="73" fillId="0" borderId="27" xfId="258" applyNumberFormat="1" applyFont="1" applyFill="1" applyBorder="1" applyAlignment="1">
      <alignment horizontal="right" vertical="center"/>
    </xf>
    <xf numFmtId="180" fontId="73" fillId="0" borderId="27" xfId="258" applyNumberFormat="1" applyFont="1" applyFill="1" applyBorder="1" applyAlignment="1">
      <alignment horizontal="right" vertical="center"/>
    </xf>
    <xf numFmtId="180" fontId="73" fillId="0" borderId="28" xfId="258" applyNumberFormat="1" applyFont="1" applyFill="1" applyBorder="1" applyAlignment="1">
      <alignment horizontal="right" vertical="center"/>
    </xf>
    <xf numFmtId="1" fontId="93" fillId="0" borderId="0" xfId="258" applyNumberFormat="1" applyFont="1" applyFill="1" applyAlignment="1">
      <alignment vertical="center"/>
    </xf>
    <xf numFmtId="0" fontId="89" fillId="0" borderId="0" xfId="387" applyFont="1" applyAlignment="1">
      <alignment vertical="center"/>
    </xf>
    <xf numFmtId="1" fontId="93" fillId="0" borderId="0" xfId="256" applyNumberFormat="1" applyFont="1" applyFill="1" applyAlignment="1">
      <alignment vertical="center"/>
    </xf>
    <xf numFmtId="2" fontId="93" fillId="0" borderId="0" xfId="256" applyNumberFormat="1" applyFont="1" applyFill="1" applyAlignment="1">
      <alignment vertical="center"/>
    </xf>
    <xf numFmtId="1" fontId="93" fillId="0" borderId="84" xfId="256" applyNumberFormat="1" applyFont="1" applyFill="1" applyBorder="1" applyAlignment="1">
      <alignment horizontal="center" vertical="center" shrinkToFit="1"/>
    </xf>
    <xf numFmtId="2" fontId="93" fillId="0" borderId="23" xfId="256" applyNumberFormat="1" applyFont="1" applyFill="1" applyBorder="1" applyAlignment="1">
      <alignment horizontal="center" vertical="center"/>
    </xf>
    <xf numFmtId="2" fontId="93" fillId="0" borderId="23" xfId="256" applyNumberFormat="1" applyFont="1" applyFill="1" applyBorder="1" applyAlignment="1">
      <alignment horizontal="center" vertical="center" wrapText="1"/>
    </xf>
    <xf numFmtId="2" fontId="93" fillId="0" borderId="47" xfId="256" applyNumberFormat="1" applyFont="1" applyFill="1" applyBorder="1" applyAlignment="1">
      <alignment horizontal="center" vertical="center" wrapText="1"/>
    </xf>
    <xf numFmtId="1" fontId="79" fillId="0" borderId="82" xfId="256" applyNumberFormat="1" applyFont="1" applyFill="1" applyBorder="1" applyAlignment="1">
      <alignment vertical="center"/>
    </xf>
    <xf numFmtId="185" fontId="73" fillId="0" borderId="86" xfId="256" applyNumberFormat="1" applyFont="1" applyFill="1" applyBorder="1" applyAlignment="1">
      <alignment horizontal="right" vertical="center"/>
    </xf>
    <xf numFmtId="180" fontId="73" fillId="0" borderId="86" xfId="256" applyNumberFormat="1" applyFont="1" applyFill="1" applyBorder="1" applyAlignment="1">
      <alignment horizontal="right" vertical="center"/>
    </xf>
    <xf numFmtId="180" fontId="73" fillId="0" borderId="87" xfId="256" applyNumberFormat="1" applyFont="1" applyFill="1" applyBorder="1" applyAlignment="1">
      <alignment horizontal="right" vertical="center"/>
    </xf>
    <xf numFmtId="1" fontId="84" fillId="0" borderId="82" xfId="256" applyNumberFormat="1" applyFont="1" applyFill="1" applyBorder="1" applyAlignment="1">
      <alignment horizontal="left" vertical="center" indent="1"/>
    </xf>
    <xf numFmtId="185" fontId="73" fillId="0" borderId="72" xfId="256" applyNumberFormat="1" applyFont="1" applyFill="1" applyBorder="1" applyAlignment="1">
      <alignment horizontal="right" vertical="center"/>
    </xf>
    <xf numFmtId="180" fontId="73" fillId="0" borderId="72" xfId="256" applyNumberFormat="1" applyFont="1" applyFill="1" applyBorder="1" applyAlignment="1">
      <alignment horizontal="right" vertical="center"/>
    </xf>
    <xf numFmtId="180" fontId="73" fillId="0" borderId="73" xfId="256" applyNumberFormat="1" applyFont="1" applyFill="1" applyBorder="1" applyAlignment="1">
      <alignment horizontal="right" vertical="center"/>
    </xf>
    <xf numFmtId="1" fontId="84" fillId="0" borderId="26" xfId="256" applyNumberFormat="1" applyFont="1" applyFill="1" applyBorder="1" applyAlignment="1">
      <alignment horizontal="left" vertical="center" indent="1"/>
    </xf>
    <xf numFmtId="185" fontId="73" fillId="0" borderId="27" xfId="256" applyNumberFormat="1" applyFont="1" applyFill="1" applyBorder="1" applyAlignment="1">
      <alignment horizontal="right" vertical="center"/>
    </xf>
    <xf numFmtId="180" fontId="73" fillId="0" borderId="27" xfId="256" applyNumberFormat="1" applyFont="1" applyFill="1" applyBorder="1" applyAlignment="1">
      <alignment horizontal="right" vertical="center"/>
    </xf>
    <xf numFmtId="180" fontId="73" fillId="0" borderId="28" xfId="256" applyNumberFormat="1" applyFont="1" applyFill="1" applyBorder="1" applyAlignment="1">
      <alignment horizontal="right" vertical="center"/>
    </xf>
    <xf numFmtId="0" fontId="64" fillId="0" borderId="0" xfId="353" applyFont="1" applyFill="1" applyAlignment="1"/>
    <xf numFmtId="185" fontId="73" fillId="0" borderId="86" xfId="258" applyNumberFormat="1" applyFont="1" applyFill="1" applyBorder="1" applyAlignment="1">
      <alignment horizontal="right" vertical="center"/>
    </xf>
    <xf numFmtId="180" fontId="73" fillId="0" borderId="86" xfId="258" applyNumberFormat="1" applyFont="1" applyFill="1" applyBorder="1" applyAlignment="1">
      <alignment horizontal="right" vertical="center"/>
    </xf>
    <xf numFmtId="180" fontId="73" fillId="0" borderId="87" xfId="258" applyNumberFormat="1" applyFont="1" applyFill="1" applyBorder="1" applyAlignment="1">
      <alignment horizontal="right" vertical="center"/>
    </xf>
    <xf numFmtId="182" fontId="93" fillId="0" borderId="0" xfId="258" applyNumberFormat="1" applyFont="1" applyFill="1" applyAlignment="1">
      <alignment vertical="center"/>
    </xf>
    <xf numFmtId="1" fontId="79" fillId="0" borderId="0" xfId="256" applyNumberFormat="1" applyFont="1" applyFill="1" applyBorder="1" applyAlignment="1">
      <alignment vertical="center"/>
    </xf>
    <xf numFmtId="0" fontId="96" fillId="0" borderId="0" xfId="44" applyFont="1" applyFill="1"/>
    <xf numFmtId="0" fontId="93" fillId="0" borderId="0" xfId="44" applyFont="1" applyFill="1" applyAlignment="1">
      <alignment vertical="center"/>
    </xf>
    <xf numFmtId="2" fontId="93" fillId="0" borderId="0" xfId="44" applyNumberFormat="1" applyFont="1" applyFill="1" applyAlignment="1">
      <alignment horizontal="right" vertical="center"/>
    </xf>
    <xf numFmtId="1" fontId="93" fillId="0" borderId="20" xfId="44" applyNumberFormat="1" applyFont="1" applyFill="1" applyBorder="1" applyAlignment="1">
      <alignment horizontal="center" vertical="center" shrinkToFit="1"/>
    </xf>
    <xf numFmtId="2" fontId="93" fillId="0" borderId="10" xfId="44" applyNumberFormat="1" applyFont="1" applyFill="1" applyBorder="1" applyAlignment="1">
      <alignment horizontal="center" vertical="center"/>
    </xf>
    <xf numFmtId="2" fontId="93" fillId="0" borderId="11" xfId="44" applyNumberFormat="1" applyFont="1" applyFill="1" applyBorder="1" applyAlignment="1">
      <alignment horizontal="center" vertical="center" wrapText="1"/>
    </xf>
    <xf numFmtId="1" fontId="79" fillId="0" borderId="82" xfId="44" applyNumberFormat="1" applyFont="1" applyFill="1" applyBorder="1" applyAlignment="1">
      <alignment vertical="center"/>
    </xf>
    <xf numFmtId="185" fontId="73" fillId="0" borderId="86" xfId="46" applyNumberFormat="1" applyFont="1" applyFill="1" applyBorder="1" applyAlignment="1">
      <alignment horizontal="right" vertical="center" shrinkToFit="1"/>
    </xf>
    <xf numFmtId="180" fontId="73" fillId="0" borderId="87" xfId="46" applyNumberFormat="1" applyFont="1" applyFill="1" applyBorder="1" applyAlignment="1">
      <alignment horizontal="right" vertical="center" shrinkToFit="1"/>
    </xf>
    <xf numFmtId="1" fontId="83" fillId="0" borderId="0" xfId="44" applyNumberFormat="1" applyFont="1" applyFill="1" applyBorder="1" applyAlignment="1">
      <alignment vertical="top"/>
    </xf>
    <xf numFmtId="0" fontId="83" fillId="0" borderId="0" xfId="44" applyFont="1" applyFill="1" applyBorder="1" applyAlignment="1">
      <alignment vertical="top"/>
    </xf>
    <xf numFmtId="0" fontId="83" fillId="0" borderId="0" xfId="44" applyFont="1" applyFill="1" applyAlignment="1">
      <alignment vertical="top"/>
    </xf>
    <xf numFmtId="185" fontId="73" fillId="0" borderId="72" xfId="46" applyNumberFormat="1" applyFont="1" applyFill="1" applyBorder="1" applyAlignment="1">
      <alignment horizontal="right" vertical="center" shrinkToFit="1"/>
    </xf>
    <xf numFmtId="180" fontId="73" fillId="0" borderId="73" xfId="46" applyNumberFormat="1" applyFont="1" applyFill="1" applyBorder="1" applyAlignment="1">
      <alignment horizontal="right" vertical="center" shrinkToFit="1"/>
    </xf>
    <xf numFmtId="1" fontId="93" fillId="0" borderId="0" xfId="258" applyNumberFormat="1" applyFont="1" applyFill="1" applyAlignment="1">
      <alignment horizontal="center" vertical="center"/>
    </xf>
    <xf numFmtId="0" fontId="93" fillId="0" borderId="0" xfId="258" applyFont="1" applyFill="1"/>
    <xf numFmtId="2" fontId="80" fillId="0" borderId="0" xfId="46" applyNumberFormat="1" applyFont="1" applyFill="1" applyAlignment="1">
      <alignment horizontal="right" vertical="center" shrinkToFit="1"/>
    </xf>
    <xf numFmtId="0" fontId="93" fillId="0" borderId="0" xfId="258" applyFont="1" applyFill="1" applyBorder="1"/>
    <xf numFmtId="2" fontId="93" fillId="0" borderId="84" xfId="258" applyNumberFormat="1" applyFont="1" applyFill="1" applyBorder="1" applyAlignment="1" applyProtection="1">
      <alignment horizontal="center" vertical="center"/>
      <protection locked="0"/>
    </xf>
    <xf numFmtId="1" fontId="97" fillId="0" borderId="82" xfId="199" applyNumberFormat="1" applyFont="1" applyFill="1" applyBorder="1" applyAlignment="1"/>
    <xf numFmtId="180" fontId="73" fillId="0" borderId="72" xfId="280" applyNumberFormat="1" applyFont="1" applyFill="1" applyBorder="1"/>
    <xf numFmtId="180" fontId="73" fillId="0" borderId="73" xfId="280" applyNumberFormat="1" applyFont="1" applyFill="1" applyBorder="1"/>
    <xf numFmtId="1" fontId="93" fillId="0" borderId="82" xfId="199" applyNumberFormat="1" applyFont="1" applyFill="1" applyBorder="1" applyAlignment="1"/>
    <xf numFmtId="1" fontId="80" fillId="0" borderId="82" xfId="199" applyNumberFormat="1" applyFont="1" applyFill="1" applyBorder="1" applyAlignment="1">
      <alignment horizontal="left"/>
    </xf>
    <xf numFmtId="1" fontId="97" fillId="0" borderId="82" xfId="280" applyNumberFormat="1" applyFont="1" applyFill="1" applyBorder="1" applyAlignment="1">
      <alignment vertical="center" shrinkToFit="1"/>
    </xf>
    <xf numFmtId="180" fontId="73" fillId="0" borderId="72" xfId="280" applyNumberFormat="1" applyFont="1" applyFill="1" applyBorder="1" applyAlignment="1">
      <alignment horizontal="right" shrinkToFit="1"/>
    </xf>
    <xf numFmtId="184" fontId="93" fillId="0" borderId="0" xfId="0" applyNumberFormat="1" applyFont="1" applyFill="1" applyBorder="1" applyAlignment="1">
      <alignment vertical="center"/>
    </xf>
    <xf numFmtId="0" fontId="93" fillId="0" borderId="0" xfId="0" applyFont="1" applyFill="1" applyBorder="1" applyAlignment="1">
      <alignment vertical="center"/>
    </xf>
    <xf numFmtId="1" fontId="80" fillId="0" borderId="82" xfId="199" applyNumberFormat="1" applyFont="1" applyFill="1" applyBorder="1" applyAlignment="1"/>
    <xf numFmtId="0" fontId="80" fillId="0" borderId="82" xfId="280" applyFont="1" applyFill="1" applyBorder="1" applyAlignment="1">
      <alignment horizontal="left" vertical="center"/>
    </xf>
    <xf numFmtId="0" fontId="80" fillId="0" borderId="26" xfId="280" applyFont="1" applyFill="1" applyBorder="1" applyAlignment="1">
      <alignment horizontal="left" vertical="center"/>
    </xf>
    <xf numFmtId="180" fontId="73" fillId="0" borderId="27" xfId="280" applyNumberFormat="1" applyFont="1" applyFill="1" applyBorder="1" applyAlignment="1">
      <alignment horizontal="right" shrinkToFit="1"/>
    </xf>
    <xf numFmtId="180" fontId="73" fillId="0" borderId="28" xfId="280" applyNumberFormat="1" applyFont="1" applyFill="1" applyBorder="1"/>
    <xf numFmtId="0" fontId="17" fillId="0" borderId="0" xfId="41" applyFont="1" applyAlignment="1">
      <alignment horizontal="center" vertical="center"/>
    </xf>
    <xf numFmtId="0" fontId="5" fillId="0" borderId="0" xfId="41" applyFont="1" applyAlignment="1">
      <alignment horizontal="center" vertical="center"/>
    </xf>
    <xf numFmtId="183" fontId="17" fillId="0" borderId="0" xfId="41" applyNumberFormat="1" applyFont="1" applyAlignment="1">
      <alignment horizontal="center" vertical="center"/>
    </xf>
    <xf numFmtId="0" fontId="18" fillId="0" borderId="0" xfId="18" applyFont="1" applyAlignment="1">
      <alignment horizontal="center" vertical="center"/>
    </xf>
    <xf numFmtId="0" fontId="17" fillId="0" borderId="0" xfId="18" applyFont="1" applyAlignment="1">
      <alignment horizontal="center" vertical="center"/>
    </xf>
    <xf numFmtId="0" fontId="47" fillId="0" borderId="0" xfId="26" applyFont="1" applyBorder="1" applyAlignment="1">
      <alignment horizontal="center" vertical="center"/>
    </xf>
    <xf numFmtId="0" fontId="47" fillId="0" borderId="0" xfId="7" applyFont="1" applyFill="1" applyBorder="1" applyAlignment="1">
      <alignment horizontal="center" vertical="center"/>
    </xf>
    <xf numFmtId="0" fontId="11" fillId="0" borderId="0" xfId="7" applyFont="1" applyFill="1" applyBorder="1" applyAlignment="1">
      <alignment horizontal="center" vertical="center"/>
    </xf>
    <xf numFmtId="0" fontId="45" fillId="0" borderId="0" xfId="7" applyFont="1" applyBorder="1" applyAlignment="1">
      <alignment horizontal="center" vertical="center"/>
    </xf>
    <xf numFmtId="0" fontId="17" fillId="0" borderId="0" xfId="7" applyFont="1" applyBorder="1" applyAlignment="1">
      <alignment horizontal="center" vertical="center"/>
    </xf>
    <xf numFmtId="0" fontId="11" fillId="0" borderId="30" xfId="254" applyFont="1" applyBorder="1" applyAlignment="1">
      <alignment horizontal="left" vertical="center" wrapText="1"/>
    </xf>
    <xf numFmtId="0" fontId="11" fillId="0" borderId="30" xfId="254" applyFont="1" applyBorder="1" applyAlignment="1">
      <alignment horizontal="center" vertical="center" wrapText="1"/>
    </xf>
    <xf numFmtId="0" fontId="5" fillId="0" borderId="0" xfId="7" applyFont="1" applyAlignment="1">
      <alignment horizontal="center" vertical="center"/>
    </xf>
    <xf numFmtId="2" fontId="6" fillId="0" borderId="33" xfId="254" applyNumberFormat="1" applyFont="1" applyBorder="1" applyAlignment="1">
      <alignment horizontal="center" vertical="center" wrapText="1" shrinkToFit="1"/>
    </xf>
    <xf numFmtId="2" fontId="0" fillId="0" borderId="28" xfId="254" applyNumberFormat="1" applyFont="1" applyBorder="1" applyAlignment="1">
      <alignment horizontal="center" vertical="center" wrapText="1" shrinkToFit="1"/>
    </xf>
    <xf numFmtId="2" fontId="64" fillId="0" borderId="33" xfId="254" applyNumberFormat="1" applyFont="1" applyBorder="1" applyAlignment="1">
      <alignment horizontal="center" vertical="center" shrinkToFit="1"/>
    </xf>
    <xf numFmtId="2" fontId="64" fillId="0" borderId="28" xfId="254" applyNumberFormat="1" applyFont="1" applyBorder="1" applyAlignment="1">
      <alignment horizontal="center" vertical="center" shrinkToFit="1"/>
    </xf>
    <xf numFmtId="1" fontId="71" fillId="0" borderId="0" xfId="7" applyNumberFormat="1" applyFont="1" applyAlignment="1">
      <alignment horizontal="center" vertical="center"/>
    </xf>
    <xf numFmtId="183" fontId="71" fillId="0" borderId="0" xfId="7" applyNumberFormat="1" applyFont="1" applyAlignment="1">
      <alignment horizontal="center" vertical="center"/>
    </xf>
    <xf numFmtId="1" fontId="2" fillId="0" borderId="20" xfId="7" applyNumberFormat="1" applyFont="1" applyBorder="1" applyAlignment="1">
      <alignment horizontal="center" vertical="center"/>
    </xf>
    <xf numFmtId="1" fontId="2" fillId="0" borderId="60" xfId="7" applyNumberFormat="1" applyFont="1" applyBorder="1" applyAlignment="1">
      <alignment horizontal="center" vertical="center"/>
    </xf>
    <xf numFmtId="183" fontId="6" fillId="0" borderId="34" xfId="7" applyNumberFormat="1" applyFont="1" applyBorder="1" applyAlignment="1">
      <alignment horizontal="center" vertical="center" shrinkToFit="1"/>
    </xf>
    <xf numFmtId="183" fontId="1" fillId="0" borderId="27" xfId="7" applyNumberFormat="1" applyFont="1" applyBorder="1" applyAlignment="1">
      <alignment horizontal="center" vertical="center" shrinkToFit="1"/>
    </xf>
    <xf numFmtId="183" fontId="64" fillId="0" borderId="30" xfId="254" applyNumberFormat="1" applyFont="1" applyBorder="1" applyAlignment="1">
      <alignment horizontal="center" vertical="center" shrinkToFit="1"/>
    </xf>
    <xf numFmtId="183" fontId="64" fillId="0" borderId="32" xfId="254" applyNumberFormat="1" applyFont="1" applyBorder="1" applyAlignment="1">
      <alignment horizontal="center" vertical="center" shrinkToFit="1"/>
    </xf>
    <xf numFmtId="0" fontId="5" fillId="0" borderId="0" xfId="7" applyFont="1" applyAlignment="1">
      <alignment horizontal="center" vertical="center" wrapText="1"/>
    </xf>
    <xf numFmtId="0" fontId="13" fillId="0" borderId="0" xfId="17" applyFont="1" applyAlignment="1">
      <alignment horizontal="center" vertical="center" wrapText="1"/>
    </xf>
    <xf numFmtId="0" fontId="13" fillId="0" borderId="0" xfId="18" applyFont="1" applyAlignment="1">
      <alignment horizontal="center" vertical="center" wrapText="1"/>
    </xf>
    <xf numFmtId="183" fontId="13" fillId="0" borderId="0" xfId="18" applyNumberFormat="1" applyFont="1" applyAlignment="1">
      <alignment horizontal="center" vertical="center" wrapText="1"/>
    </xf>
    <xf numFmtId="0" fontId="2" fillId="0" borderId="15" xfId="120" applyFont="1" applyBorder="1" applyAlignment="1">
      <alignment horizontal="center" vertical="center" wrapText="1"/>
    </xf>
    <xf numFmtId="0" fontId="2" fillId="0" borderId="26" xfId="120" applyFont="1" applyBorder="1" applyAlignment="1">
      <alignment horizontal="center" vertical="center" wrapText="1"/>
    </xf>
    <xf numFmtId="0" fontId="17" fillId="0" borderId="0" xfId="7" applyFont="1" applyFill="1" applyBorder="1" applyAlignment="1">
      <alignment horizontal="center" vertical="center"/>
    </xf>
    <xf numFmtId="0" fontId="2" fillId="0" borderId="24" xfId="120" applyFont="1" applyFill="1" applyBorder="1" applyAlignment="1">
      <alignment horizontal="center" vertical="center" wrapText="1"/>
    </xf>
    <xf numFmtId="0" fontId="2" fillId="0" borderId="29" xfId="120" applyFont="1" applyFill="1" applyBorder="1" applyAlignment="1">
      <alignment horizontal="center" vertical="center" wrapText="1"/>
    </xf>
    <xf numFmtId="0" fontId="2" fillId="0" borderId="22" xfId="120" applyFont="1" applyFill="1" applyBorder="1" applyAlignment="1">
      <alignment horizontal="center" vertical="center" wrapText="1"/>
    </xf>
    <xf numFmtId="0" fontId="2" fillId="0" borderId="27" xfId="120" applyFont="1" applyFill="1" applyBorder="1" applyAlignment="1">
      <alignment horizontal="center" vertical="center" wrapText="1"/>
    </xf>
    <xf numFmtId="0" fontId="6" fillId="0" borderId="25" xfId="120" applyFont="1" applyFill="1" applyBorder="1" applyAlignment="1">
      <alignment horizontal="center" vertical="center" wrapText="1"/>
    </xf>
    <xf numFmtId="0" fontId="6" fillId="0" borderId="28" xfId="120" applyFont="1" applyFill="1" applyBorder="1" applyAlignment="1">
      <alignment horizontal="center" vertical="center" wrapText="1"/>
    </xf>
    <xf numFmtId="1" fontId="72" fillId="0" borderId="0" xfId="254" applyNumberFormat="1" applyFont="1" applyAlignment="1">
      <alignment horizontal="left" vertical="center"/>
    </xf>
    <xf numFmtId="2" fontId="1" fillId="0" borderId="32" xfId="258" applyNumberFormat="1" applyFont="1" applyFill="1" applyBorder="1" applyAlignment="1">
      <alignment horizontal="center" vertical="center"/>
    </xf>
    <xf numFmtId="1" fontId="92" fillId="0" borderId="0" xfId="258" applyNumberFormat="1" applyFont="1" applyFill="1" applyAlignment="1">
      <alignment horizontal="center" vertical="center" wrapText="1"/>
    </xf>
    <xf numFmtId="1" fontId="92" fillId="0" borderId="0" xfId="258" applyNumberFormat="1" applyFont="1" applyFill="1" applyAlignment="1">
      <alignment horizontal="center" vertical="center"/>
    </xf>
    <xf numFmtId="2" fontId="93" fillId="0" borderId="32" xfId="258" applyNumberFormat="1" applyFont="1" applyFill="1" applyBorder="1" applyAlignment="1">
      <alignment horizontal="center" vertical="center"/>
    </xf>
    <xf numFmtId="1" fontId="92" fillId="0" borderId="0" xfId="256" applyNumberFormat="1" applyFont="1" applyFill="1" applyAlignment="1">
      <alignment horizontal="center" vertical="center"/>
    </xf>
    <xf numFmtId="2" fontId="93" fillId="0" borderId="0" xfId="256" applyNumberFormat="1" applyFont="1" applyFill="1" applyBorder="1" applyAlignment="1">
      <alignment horizontal="right" vertical="center"/>
    </xf>
    <xf numFmtId="1" fontId="93" fillId="0" borderId="83" xfId="256" applyNumberFormat="1" applyFont="1" applyFill="1" applyBorder="1" applyAlignment="1">
      <alignment wrapText="1"/>
    </xf>
    <xf numFmtId="2" fontId="93" fillId="0" borderId="0" xfId="258" applyNumberFormat="1" applyFont="1" applyFill="1" applyBorder="1" applyAlignment="1">
      <alignment horizontal="right" vertical="center"/>
    </xf>
    <xf numFmtId="1" fontId="93" fillId="0" borderId="83" xfId="258" applyNumberFormat="1" applyFont="1" applyFill="1" applyBorder="1" applyAlignment="1">
      <alignment vertical="top" wrapText="1"/>
    </xf>
    <xf numFmtId="1" fontId="93" fillId="0" borderId="0" xfId="258" applyNumberFormat="1" applyFont="1" applyFill="1" applyBorder="1" applyAlignment="1">
      <alignment horizontal="left" vertical="center"/>
    </xf>
    <xf numFmtId="49" fontId="57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58" fillId="0" borderId="10" xfId="245" applyNumberFormat="1" applyFont="1" applyFill="1" applyBorder="1" applyAlignment="1">
      <alignment horizontal="center" vertical="center" wrapText="1"/>
    </xf>
    <xf numFmtId="49" fontId="58" fillId="0" borderId="11" xfId="245" applyNumberFormat="1" applyFont="1" applyFill="1" applyBorder="1" applyAlignment="1">
      <alignment horizontal="center" vertical="center" wrapText="1"/>
    </xf>
    <xf numFmtId="49" fontId="59" fillId="0" borderId="20" xfId="245" applyNumberFormat="1" applyFont="1" applyFill="1" applyBorder="1" applyAlignment="1">
      <alignment horizontal="center" vertical="center" wrapText="1"/>
    </xf>
    <xf numFmtId="49" fontId="2" fillId="0" borderId="29" xfId="245" applyNumberFormat="1" applyFont="1" applyFill="1" applyBorder="1" applyAlignment="1">
      <alignment horizontal="center" vertical="center" wrapText="1"/>
    </xf>
    <xf numFmtId="2" fontId="5" fillId="0" borderId="0" xfId="198" applyNumberFormat="1" applyFont="1" applyAlignment="1">
      <alignment horizontal="center" vertical="center"/>
    </xf>
    <xf numFmtId="1" fontId="71" fillId="0" borderId="0" xfId="44" applyNumberFormat="1" applyFont="1" applyAlignment="1">
      <alignment horizontal="center" vertical="center"/>
    </xf>
    <xf numFmtId="1" fontId="66" fillId="0" borderId="83" xfId="254" applyNumberFormat="1" applyFont="1" applyBorder="1" applyAlignment="1">
      <alignment horizontal="left" vertical="center"/>
    </xf>
    <xf numFmtId="1" fontId="92" fillId="0" borderId="0" xfId="44" applyNumberFormat="1" applyFont="1" applyFill="1" applyAlignment="1">
      <alignment horizontal="center" vertical="center"/>
    </xf>
    <xf numFmtId="0" fontId="93" fillId="0" borderId="30" xfId="44" applyFont="1" applyFill="1" applyBorder="1" applyAlignment="1"/>
    <xf numFmtId="0" fontId="80" fillId="0" borderId="30" xfId="44" applyFont="1" applyFill="1" applyBorder="1" applyAlignment="1"/>
    <xf numFmtId="2" fontId="46" fillId="0" borderId="0" xfId="198" applyNumberFormat="1" applyFont="1" applyBorder="1" applyAlignment="1">
      <alignment horizontal="center" vertical="center"/>
    </xf>
    <xf numFmtId="2" fontId="5" fillId="0" borderId="0" xfId="198" applyNumberFormat="1" applyFont="1" applyBorder="1" applyAlignment="1">
      <alignment horizontal="center" vertical="center"/>
    </xf>
    <xf numFmtId="1" fontId="93" fillId="0" borderId="85" xfId="258" applyNumberFormat="1" applyFont="1" applyFill="1" applyBorder="1" applyAlignment="1">
      <alignment horizontal="center" vertical="center"/>
    </xf>
    <xf numFmtId="0" fontId="64" fillId="0" borderId="26" xfId="0" applyFont="1" applyBorder="1" applyAlignment="1">
      <alignment vertical="center"/>
    </xf>
    <xf numFmtId="0" fontId="93" fillId="0" borderId="47" xfId="258" applyFont="1" applyFill="1" applyBorder="1" applyAlignment="1">
      <alignment horizontal="center"/>
    </xf>
    <xf numFmtId="0" fontId="64" fillId="0" borderId="88" xfId="0" applyFont="1" applyBorder="1" applyAlignment="1">
      <alignment horizontal="center"/>
    </xf>
    <xf numFmtId="183" fontId="6" fillId="0" borderId="48" xfId="41" applyNumberFormat="1" applyFont="1" applyBorder="1" applyAlignment="1">
      <alignment vertical="top"/>
    </xf>
    <xf numFmtId="183" fontId="6" fillId="0" borderId="0" xfId="41" applyNumberFormat="1" applyFont="1" applyAlignment="1">
      <alignment vertical="top"/>
    </xf>
    <xf numFmtId="183" fontId="6" fillId="0" borderId="51" xfId="41" applyNumberFormat="1" applyFont="1" applyBorder="1" applyAlignment="1">
      <alignment vertical="top"/>
    </xf>
    <xf numFmtId="180" fontId="6" fillId="0" borderId="46" xfId="41" applyNumberFormat="1" applyFont="1" applyBorder="1" applyAlignment="1">
      <alignment vertical="top"/>
    </xf>
    <xf numFmtId="180" fontId="6" fillId="0" borderId="54" xfId="41" applyNumberFormat="1" applyFont="1" applyBorder="1" applyAlignment="1">
      <alignment vertical="top"/>
    </xf>
    <xf numFmtId="1" fontId="98" fillId="0" borderId="0" xfId="258" applyNumberFormat="1" applyFont="1" applyFill="1" applyAlignment="1">
      <alignment horizontal="center" vertical="center"/>
    </xf>
    <xf numFmtId="49" fontId="2" fillId="0" borderId="89" xfId="245" applyNumberFormat="1" applyFont="1" applyFill="1" applyBorder="1" applyAlignment="1">
      <alignment horizontal="center" vertical="center" wrapText="1"/>
    </xf>
    <xf numFmtId="180" fontId="2" fillId="0" borderId="50" xfId="0" applyNumberFormat="1" applyFont="1" applyFill="1" applyBorder="1" applyAlignment="1">
      <alignment horizontal="right" vertical="center"/>
    </xf>
    <xf numFmtId="180" fontId="64" fillId="0" borderId="50" xfId="0" applyNumberFormat="1" applyFont="1" applyFill="1" applyBorder="1" applyAlignment="1">
      <alignment horizontal="right" vertical="center"/>
    </xf>
    <xf numFmtId="180" fontId="2" fillId="0" borderId="28" xfId="0" applyNumberFormat="1" applyFont="1" applyFill="1" applyBorder="1" applyAlignment="1">
      <alignment horizontal="right" vertical="center"/>
    </xf>
    <xf numFmtId="2" fontId="66" fillId="0" borderId="27" xfId="44" applyNumberFormat="1" applyFont="1" applyBorder="1" applyAlignment="1">
      <alignment horizontal="center" vertical="center"/>
    </xf>
    <xf numFmtId="2" fontId="66" fillId="0" borderId="32" xfId="44" applyNumberFormat="1" applyFont="1" applyBorder="1" applyAlignment="1">
      <alignment horizontal="center" vertical="center" shrinkToFit="1"/>
    </xf>
    <xf numFmtId="183" fontId="87" fillId="0" borderId="0" xfId="7" quotePrefix="1" applyNumberFormat="1" applyFont="1" applyBorder="1" applyAlignment="1">
      <alignment horizontal="right" vertical="center"/>
    </xf>
    <xf numFmtId="180" fontId="87" fillId="0" borderId="0" xfId="0" applyNumberFormat="1" applyFont="1" applyBorder="1" applyAlignment="1">
      <alignment horizontal="right" vertical="center"/>
    </xf>
    <xf numFmtId="0" fontId="5" fillId="0" borderId="0" xfId="7" applyFont="1" applyFill="1" applyAlignment="1">
      <alignment horizontal="center" vertical="center"/>
    </xf>
    <xf numFmtId="0" fontId="50" fillId="0" borderId="0" xfId="254" applyFont="1" applyFill="1"/>
    <xf numFmtId="1" fontId="64" fillId="0" borderId="0" xfId="254" applyNumberFormat="1" applyFont="1" applyFill="1" applyAlignment="1">
      <alignment vertical="center"/>
    </xf>
    <xf numFmtId="2" fontId="80" fillId="0" borderId="0" xfId="254" applyNumberFormat="1" applyFont="1" applyFill="1" applyAlignment="1">
      <alignment horizontal="center" vertical="center" shrinkToFit="1"/>
    </xf>
    <xf numFmtId="0" fontId="50" fillId="0" borderId="0" xfId="254" applyFont="1" applyFill="1" applyAlignment="1">
      <alignment horizontal="center"/>
    </xf>
    <xf numFmtId="2" fontId="2" fillId="0" borderId="46" xfId="254" applyNumberFormat="1" applyFill="1" applyBorder="1" applyAlignment="1">
      <alignment horizontal="center" vertical="center" shrinkToFit="1"/>
    </xf>
    <xf numFmtId="1" fontId="64" fillId="0" borderId="20" xfId="254" applyNumberFormat="1" applyFont="1" applyFill="1" applyBorder="1" applyAlignment="1">
      <alignment horizontal="center" vertical="center"/>
    </xf>
    <xf numFmtId="2" fontId="6" fillId="0" borderId="33" xfId="254" applyNumberFormat="1" applyFont="1" applyFill="1" applyBorder="1" applyAlignment="1">
      <alignment horizontal="center" vertical="center" wrapText="1" shrinkToFit="1"/>
    </xf>
    <xf numFmtId="2" fontId="64" fillId="0" borderId="33" xfId="254" applyNumberFormat="1" applyFont="1" applyFill="1" applyBorder="1" applyAlignment="1">
      <alignment horizontal="center" vertical="center" shrinkToFit="1"/>
    </xf>
    <xf numFmtId="2" fontId="2" fillId="0" borderId="33" xfId="254" applyNumberFormat="1" applyFill="1" applyBorder="1" applyAlignment="1">
      <alignment horizontal="center" vertical="center" shrinkToFit="1"/>
    </xf>
    <xf numFmtId="1" fontId="64" fillId="0" borderId="60" xfId="254" applyNumberFormat="1" applyFont="1" applyFill="1" applyBorder="1" applyAlignment="1">
      <alignment horizontal="center" vertical="center"/>
    </xf>
    <xf numFmtId="2" fontId="0" fillId="0" borderId="28" xfId="254" applyNumberFormat="1" applyFont="1" applyFill="1" applyBorder="1" applyAlignment="1">
      <alignment horizontal="center" vertical="center" wrapText="1" shrinkToFit="1"/>
    </xf>
    <xf numFmtId="2" fontId="64" fillId="0" borderId="28" xfId="254" applyNumberFormat="1" applyFont="1" applyFill="1" applyBorder="1" applyAlignment="1">
      <alignment horizontal="center" vertical="center" shrinkToFit="1"/>
    </xf>
    <xf numFmtId="2" fontId="2" fillId="0" borderId="28" xfId="254" applyNumberFormat="1" applyFill="1" applyBorder="1" applyAlignment="1">
      <alignment horizontal="center" vertical="center" shrinkToFit="1"/>
    </xf>
    <xf numFmtId="1" fontId="67" fillId="0" borderId="82" xfId="254" applyNumberFormat="1" applyFont="1" applyFill="1" applyBorder="1" applyAlignment="1">
      <alignment vertical="center"/>
    </xf>
    <xf numFmtId="1" fontId="73" fillId="0" borderId="72" xfId="254" applyNumberFormat="1" applyFont="1" applyFill="1" applyBorder="1" applyAlignment="1">
      <alignment horizontal="center" vertical="center" shrinkToFit="1"/>
    </xf>
    <xf numFmtId="1" fontId="73" fillId="0" borderId="50" xfId="254" applyNumberFormat="1" applyFont="1" applyFill="1" applyBorder="1" applyAlignment="1">
      <alignment horizontal="center" vertical="center" shrinkToFit="1"/>
    </xf>
    <xf numFmtId="180" fontId="3" fillId="0" borderId="50" xfId="254" applyNumberFormat="1" applyFont="1" applyFill="1" applyBorder="1" applyAlignment="1">
      <alignment horizontal="center" vertical="center"/>
    </xf>
    <xf numFmtId="180" fontId="3" fillId="0" borderId="59" xfId="254" applyNumberFormat="1" applyFont="1" applyFill="1" applyBorder="1" applyAlignment="1">
      <alignment horizontal="center" vertical="center"/>
    </xf>
    <xf numFmtId="0" fontId="64" fillId="0" borderId="30" xfId="254" applyFont="1" applyFill="1" applyBorder="1" applyAlignment="1">
      <alignment horizontal="left" vertical="center" wrapText="1"/>
    </xf>
    <xf numFmtId="0" fontId="64" fillId="0" borderId="30" xfId="254" applyFont="1" applyFill="1" applyBorder="1" applyAlignment="1">
      <alignment horizontal="center" vertical="center" wrapText="1"/>
    </xf>
    <xf numFmtId="0" fontId="2" fillId="0" borderId="0" xfId="254" applyFill="1" applyAlignment="1">
      <alignment horizontal="center"/>
    </xf>
    <xf numFmtId="2" fontId="80" fillId="0" borderId="0" xfId="258" applyNumberFormat="1" applyFont="1" applyFill="1" applyAlignment="1">
      <alignment horizontal="left" vertical="center" shrinkToFit="1"/>
    </xf>
  </cellXfs>
  <cellStyles count="388">
    <cellStyle name="_“十一五”时期县（市、区）主要国民经济指标表(五县两区汇总)" xfId="1"/>
    <cellStyle name="_113-1978-2007年分行业专业主要指标历年数据（专业资料30年）" xfId="2"/>
    <cellStyle name="_2005-2010全省全市国民经济指标比重计算表" xfId="3"/>
    <cellStyle name="_Book1" xfId="4"/>
    <cellStyle name="_Sheet1" xfId="5"/>
    <cellStyle name="_分镇固定资产" xfId="6"/>
    <cellStyle name="0,0_x000d__x000a_NA_x000d__x000a_" xfId="7"/>
    <cellStyle name="0,0_x000d__x000a_NA_x000d__x000a_ 10" xfId="8"/>
    <cellStyle name="0,0_x000d__x000a_NA_x000d__x000a_ 11" xfId="9"/>
    <cellStyle name="0,0_x000d__x000a_NA_x000d__x000a_ 11 2" xfId="10"/>
    <cellStyle name="0,0_x000d__x000a_NA_x000d__x000a_ 12" xfId="11"/>
    <cellStyle name="0,0_x000d__x000a_NA_x000d__x000a_ 12 2" xfId="12"/>
    <cellStyle name="0,0_x000d__x000a_NA_x000d__x000a_ 13" xfId="13"/>
    <cellStyle name="0,0_x000d__x000a_NA_x000d__x000a_ 13 2" xfId="14"/>
    <cellStyle name="0,0_x000d__x000a_NA_x000d__x000a_ 14" xfId="15"/>
    <cellStyle name="0,0_x000d__x000a_NA_x000d__x000a_ 15" xfId="16"/>
    <cellStyle name="0,0_x000d__x000a_NA_x000d__x000a_ 16" xfId="258"/>
    <cellStyle name="0,0_x000d__x000a_NA_x000d__x000a_ 2" xfId="17"/>
    <cellStyle name="0,0_x000d__x000a_NA_x000d__x000a_ 2 2" xfId="18"/>
    <cellStyle name="0,0_x000d__x000a_NA_x000d__x000a_ 2 2 2" xfId="19"/>
    <cellStyle name="0,0_x000d__x000a_NA_x000d__x000a_ 2 2 2 2" xfId="20"/>
    <cellStyle name="0,0_x000d__x000a_NA_x000d__x000a_ 2 2 3" xfId="21"/>
    <cellStyle name="0,0_x000d__x000a_NA_x000d__x000a_ 2 2_王泉音" xfId="22"/>
    <cellStyle name="0,0_x000d__x000a_NA_x000d__x000a_ 2 3" xfId="23"/>
    <cellStyle name="0,0_x000d__x000a_NA_x000d__x000a_ 2 3 2" xfId="24"/>
    <cellStyle name="0,0_x000d__x000a_NA_x000d__x000a_ 2_201４年1-２月经济动态（下）完成" xfId="25"/>
    <cellStyle name="0,0_x000d__x000a_NA_x000d__x000a_ 3" xfId="26"/>
    <cellStyle name="0,0_x000d__x000a_NA_x000d__x000a_ 3 2" xfId="27"/>
    <cellStyle name="0,0_x000d__x000a_NA_x000d__x000a_ 3 2 2" xfId="28"/>
    <cellStyle name="0,0_x000d__x000a_NA_x000d__x000a_ 3 2 2 2" xfId="29"/>
    <cellStyle name="0,0_x000d__x000a_NA_x000d__x000a_ 3 2 2_王泉音" xfId="30"/>
    <cellStyle name="0,0_x000d__x000a_NA_x000d__x000a_ 3 3" xfId="31"/>
    <cellStyle name="0,0_x000d__x000a_NA_x000d__x000a_ 3 3 2" xfId="32"/>
    <cellStyle name="0,0_x000d__x000a_NA_x000d__x000a_ 4" xfId="33"/>
    <cellStyle name="0,0_x000d__x000a_NA_x000d__x000a_ 4 2" xfId="34"/>
    <cellStyle name="0,0_x000d__x000a_NA_x000d__x000a_ 4 2 2" xfId="35"/>
    <cellStyle name="0,0_x000d__x000a_NA_x000d__x000a_ 4 3" xfId="36"/>
    <cellStyle name="0,0_x000d__x000a_NA_x000d__x000a_ 4_王泉音" xfId="37"/>
    <cellStyle name="0,0_x000d__x000a_NA_x000d__x000a_ 5" xfId="38"/>
    <cellStyle name="0,0_x000d__x000a_NA_x000d__x000a_ 5 2" xfId="39"/>
    <cellStyle name="0,0_x000d__x000a_NA_x000d__x000a_ 6" xfId="40"/>
    <cellStyle name="0,0_x000d__x000a_NA_x000d__x000a_ 7" xfId="41"/>
    <cellStyle name="0,0_x000d__x000a_NA_x000d__x000a_ 8" xfId="42"/>
    <cellStyle name="0,0_x000d__x000a_NA_x000d__x000a_ 9" xfId="43"/>
    <cellStyle name="0,0_x000d__x000a_NA_x000d__x000a__2013年月度卡新版式（上册）（吴修改）" xfId="44"/>
    <cellStyle name="0,0_x000d__x000a_NA_x000d__x000a__2013年月度卡新版式（上册）（吴修改） 2" xfId="45"/>
    <cellStyle name="0,0_x000d__x000a_NA_x000d__x000a__工业" xfId="256"/>
    <cellStyle name="0,0_x000d__x000a_NA_x000d__x000a__贸易" xfId="46"/>
    <cellStyle name="0,0_x000d__x000a_NA_x000d__x000a__投资" xfId="259"/>
    <cellStyle name="0,0_x000d__x000a_NA_x000d__x000a__投资 2" xfId="254"/>
    <cellStyle name="0,0_x005f_x000d__x005f_x000a_NA_x005f_x000d__x005f_x000a_" xfId="47"/>
    <cellStyle name="20% - 强调文字颜色 1" xfId="260"/>
    <cellStyle name="20% - 强调文字颜色 1 2" xfId="48"/>
    <cellStyle name="20% - 强调文字颜色 1 2 2" xfId="49"/>
    <cellStyle name="20% - 强调文字颜色 1 3" xfId="50"/>
    <cellStyle name="20% - 强调文字颜色 2" xfId="261"/>
    <cellStyle name="20% - 强调文字颜色 2 2" xfId="51"/>
    <cellStyle name="20% - 强调文字颜色 2 2 2" xfId="52"/>
    <cellStyle name="20% - 强调文字颜色 2 3" xfId="53"/>
    <cellStyle name="20% - 强调文字颜色 3" xfId="262"/>
    <cellStyle name="20% - 强调文字颜色 3 2" xfId="54"/>
    <cellStyle name="20% - 强调文字颜色 3 2 2" xfId="55"/>
    <cellStyle name="20% - 强调文字颜色 3 3" xfId="56"/>
    <cellStyle name="20% - 强调文字颜色 4" xfId="263"/>
    <cellStyle name="20% - 强调文字颜色 4 2" xfId="57"/>
    <cellStyle name="20% - 强调文字颜色 4 2 2" xfId="58"/>
    <cellStyle name="20% - 强调文字颜色 4 3" xfId="59"/>
    <cellStyle name="20% - 强调文字颜色 5" xfId="264"/>
    <cellStyle name="20% - 强调文字颜色 5 2" xfId="60"/>
    <cellStyle name="20% - 强调文字颜色 5 2 2" xfId="61"/>
    <cellStyle name="20% - 强调文字颜色 5 3" xfId="62"/>
    <cellStyle name="20% - 强调文字颜色 6" xfId="265"/>
    <cellStyle name="20% - 强调文字颜色 6 2" xfId="63"/>
    <cellStyle name="20% - 强调文字颜色 6 2 2" xfId="64"/>
    <cellStyle name="20% - 强调文字颜色 6 3" xfId="65"/>
    <cellStyle name="40% - 强调文字颜色 1" xfId="266"/>
    <cellStyle name="40% - 强调文字颜色 1 2" xfId="66"/>
    <cellStyle name="40% - 强调文字颜色 1 2 2" xfId="67"/>
    <cellStyle name="40% - 强调文字颜色 1 3" xfId="68"/>
    <cellStyle name="40% - 强调文字颜色 2" xfId="267"/>
    <cellStyle name="40% - 强调文字颜色 2 2" xfId="69"/>
    <cellStyle name="40% - 强调文字颜色 2 2 2" xfId="70"/>
    <cellStyle name="40% - 强调文字颜色 2 3" xfId="71"/>
    <cellStyle name="40% - 强调文字颜色 3" xfId="268"/>
    <cellStyle name="40% - 强调文字颜色 3 2" xfId="72"/>
    <cellStyle name="40% - 强调文字颜色 3 2 2" xfId="73"/>
    <cellStyle name="40% - 强调文字颜色 3 3" xfId="74"/>
    <cellStyle name="40% - 强调文字颜色 4" xfId="269"/>
    <cellStyle name="40% - 强调文字颜色 4 2" xfId="75"/>
    <cellStyle name="40% - 强调文字颜色 4 2 2" xfId="76"/>
    <cellStyle name="40% - 强调文字颜色 4 3" xfId="77"/>
    <cellStyle name="40% - 强调文字颜色 5" xfId="270"/>
    <cellStyle name="40% - 强调文字颜色 5 2" xfId="78"/>
    <cellStyle name="40% - 强调文字颜色 5 2 2" xfId="79"/>
    <cellStyle name="40% - 强调文字颜色 5 3" xfId="80"/>
    <cellStyle name="40% - 强调文字颜色 6" xfId="271"/>
    <cellStyle name="40% - 强调文字颜色 6 2" xfId="81"/>
    <cellStyle name="40% - 强调文字颜色 6 2 2" xfId="82"/>
    <cellStyle name="40% - 强调文字颜色 6 3" xfId="83"/>
    <cellStyle name="60% - 强调文字颜色 1" xfId="272"/>
    <cellStyle name="60% - 强调文字颜色 1 2" xfId="84"/>
    <cellStyle name="60% - 强调文字颜色 1 3" xfId="85"/>
    <cellStyle name="60% - 强调文字颜色 2" xfId="273"/>
    <cellStyle name="60% - 强调文字颜色 2 2" xfId="86"/>
    <cellStyle name="60% - 强调文字颜色 2 3" xfId="87"/>
    <cellStyle name="60% - 强调文字颜色 3" xfId="274"/>
    <cellStyle name="60% - 强调文字颜色 3 2" xfId="88"/>
    <cellStyle name="60% - 强调文字颜色 3 3" xfId="89"/>
    <cellStyle name="60% - 强调文字颜色 4" xfId="275"/>
    <cellStyle name="60% - 强调文字颜色 4 2" xfId="90"/>
    <cellStyle name="60% - 强调文字颜色 4 3" xfId="91"/>
    <cellStyle name="60% - 强调文字颜色 5" xfId="276"/>
    <cellStyle name="60% - 强调文字颜色 5 2" xfId="92"/>
    <cellStyle name="60% - 强调文字颜色 5 3" xfId="93"/>
    <cellStyle name="60% - 强调文字颜色 6" xfId="277"/>
    <cellStyle name="60% - 强调文字颜色 6 2" xfId="94"/>
    <cellStyle name="60% - 强调文字颜色 6 3" xfId="95"/>
    <cellStyle name="标题 1 2" xfId="96"/>
    <cellStyle name="标题 2 2" xfId="97"/>
    <cellStyle name="标题 3 2" xfId="98"/>
    <cellStyle name="标题 4 2" xfId="99"/>
    <cellStyle name="标题 5" xfId="100"/>
    <cellStyle name="差 2" xfId="101"/>
    <cellStyle name="差 3" xfId="102"/>
    <cellStyle name="差_分镇工业效益指标" xfId="103"/>
    <cellStyle name="差_分镇工业效益指标_王泉音" xfId="104"/>
    <cellStyle name="差_分镇工业效益指标_王泉音一览表" xfId="105"/>
    <cellStyle name="差_工业" xfId="278"/>
    <cellStyle name="差_王泉音" xfId="106"/>
    <cellStyle name="差_王泉音一览表" xfId="107"/>
    <cellStyle name="常规" xfId="0" builtinId="0"/>
    <cellStyle name="常规 10" xfId="108"/>
    <cellStyle name="常规 10 2" xfId="109"/>
    <cellStyle name="常规 10_王泉音" xfId="110"/>
    <cellStyle name="常规 100" xfId="353"/>
    <cellStyle name="常规 101" xfId="354"/>
    <cellStyle name="常规 102" xfId="355"/>
    <cellStyle name="常规 103" xfId="356"/>
    <cellStyle name="常规 104" xfId="357"/>
    <cellStyle name="常规 105" xfId="358"/>
    <cellStyle name="常规 106" xfId="359"/>
    <cellStyle name="常规 107" xfId="360"/>
    <cellStyle name="常规 108" xfId="361"/>
    <cellStyle name="常规 109" xfId="362"/>
    <cellStyle name="常规 11" xfId="111"/>
    <cellStyle name="常规 110" xfId="363"/>
    <cellStyle name="常规 111" xfId="364"/>
    <cellStyle name="常规 112" xfId="365"/>
    <cellStyle name="常规 113" xfId="366"/>
    <cellStyle name="常规 114" xfId="367"/>
    <cellStyle name="常规 115" xfId="368"/>
    <cellStyle name="常规 116" xfId="369"/>
    <cellStyle name="常规 117" xfId="370"/>
    <cellStyle name="常规 118" xfId="371"/>
    <cellStyle name="常规 119" xfId="372"/>
    <cellStyle name="常规 12" xfId="112"/>
    <cellStyle name="常规 120" xfId="373"/>
    <cellStyle name="常规 121" xfId="374"/>
    <cellStyle name="常规 122" xfId="375"/>
    <cellStyle name="常规 123" xfId="376"/>
    <cellStyle name="常规 124" xfId="377"/>
    <cellStyle name="常规 125" xfId="378"/>
    <cellStyle name="常规 126" xfId="379"/>
    <cellStyle name="常规 127" xfId="380"/>
    <cellStyle name="常规 128" xfId="381"/>
    <cellStyle name="常规 129" xfId="382"/>
    <cellStyle name="常规 13" xfId="113"/>
    <cellStyle name="常规 130" xfId="383"/>
    <cellStyle name="常规 131" xfId="384"/>
    <cellStyle name="常规 132" xfId="385"/>
    <cellStyle name="常规 133" xfId="386"/>
    <cellStyle name="常规 14" xfId="114"/>
    <cellStyle name="常规 15" xfId="115"/>
    <cellStyle name="常规 16" xfId="116"/>
    <cellStyle name="常规 17" xfId="117"/>
    <cellStyle name="常规 18" xfId="118"/>
    <cellStyle name="常规 19" xfId="119"/>
    <cellStyle name="常规 2" xfId="120"/>
    <cellStyle name="常规 2 10" xfId="289"/>
    <cellStyle name="常规 2 2" xfId="121"/>
    <cellStyle name="常规 2 2 2" xfId="122"/>
    <cellStyle name="常规 2 2 2 2" xfId="123"/>
    <cellStyle name="常规 2 2 2 2 2" xfId="124"/>
    <cellStyle name="常规 2 2 2 2_2014年1-4月经济动态（下）" xfId="125"/>
    <cellStyle name="常规 2 2 2 3" xfId="126"/>
    <cellStyle name="常规 2 2 2 3 2" xfId="127"/>
    <cellStyle name="常规 2 2 2 4" xfId="128"/>
    <cellStyle name="常规 2 2 2_201４年1-２月经济动态（下）完成" xfId="129"/>
    <cellStyle name="常规 2 2 3" xfId="130"/>
    <cellStyle name="常规 2 2 4" xfId="131"/>
    <cellStyle name="常规 2 2 4 2" xfId="132"/>
    <cellStyle name="常规 2 2 5" xfId="133"/>
    <cellStyle name="常规 2 2_201４年1-２月经济动态（下）完成" xfId="134"/>
    <cellStyle name="常规 2 3" xfId="135"/>
    <cellStyle name="常规 2 4" xfId="136"/>
    <cellStyle name="常规 2 4 2" xfId="137"/>
    <cellStyle name="常规 2 5" xfId="138"/>
    <cellStyle name="常规 2 6" xfId="279"/>
    <cellStyle name="常规 2 7" xfId="291"/>
    <cellStyle name="常规 2 8" xfId="290"/>
    <cellStyle name="常规 2 9" xfId="292"/>
    <cellStyle name="常规 2_201４年1-２月经济动态（下）完成" xfId="139"/>
    <cellStyle name="常规 20" xfId="140"/>
    <cellStyle name="常规 21" xfId="141"/>
    <cellStyle name="常规 22" xfId="142"/>
    <cellStyle name="常规 23" xfId="143"/>
    <cellStyle name="常规 24" xfId="144"/>
    <cellStyle name="常规 25" xfId="145"/>
    <cellStyle name="常规 25 2" xfId="146"/>
    <cellStyle name="常规 26" xfId="147"/>
    <cellStyle name="常规 26 2" xfId="148"/>
    <cellStyle name="常规 27" xfId="149"/>
    <cellStyle name="常规 27 2" xfId="150"/>
    <cellStyle name="常规 28" xfId="151"/>
    <cellStyle name="常规 28 2" xfId="152"/>
    <cellStyle name="常规 29" xfId="153"/>
    <cellStyle name="常规 29 2" xfId="154"/>
    <cellStyle name="常规 3" xfId="155"/>
    <cellStyle name="常规 3 2" xfId="156"/>
    <cellStyle name="常规 30" xfId="157"/>
    <cellStyle name="常规 30 2" xfId="158"/>
    <cellStyle name="常规 31" xfId="159"/>
    <cellStyle name="常规 31 2" xfId="160"/>
    <cellStyle name="常规 32" xfId="161"/>
    <cellStyle name="常规 32 2" xfId="162"/>
    <cellStyle name="常规 33" xfId="163"/>
    <cellStyle name="常规 34" xfId="164"/>
    <cellStyle name="常规 35" xfId="165"/>
    <cellStyle name="常规 36" xfId="166"/>
    <cellStyle name="常规 37" xfId="167"/>
    <cellStyle name="常规 38" xfId="257"/>
    <cellStyle name="常规 39" xfId="288"/>
    <cellStyle name="常规 4" xfId="168"/>
    <cellStyle name="常规 4 2" xfId="169"/>
    <cellStyle name="常规 4 2 2" xfId="170"/>
    <cellStyle name="常规 4 3" xfId="171"/>
    <cellStyle name="常规 4 3 2" xfId="172"/>
    <cellStyle name="常规 4_201４年1-２月经济动态（下）完成" xfId="173"/>
    <cellStyle name="常规 40" xfId="293"/>
    <cellStyle name="常规 41" xfId="294"/>
    <cellStyle name="常规 42" xfId="295"/>
    <cellStyle name="常规 43" xfId="296"/>
    <cellStyle name="常规 44" xfId="297"/>
    <cellStyle name="常规 45" xfId="298"/>
    <cellStyle name="常规 46" xfId="299"/>
    <cellStyle name="常规 47" xfId="300"/>
    <cellStyle name="常规 48" xfId="301"/>
    <cellStyle name="常规 49" xfId="302"/>
    <cellStyle name="常规 5" xfId="174"/>
    <cellStyle name="常规 5 2" xfId="175"/>
    <cellStyle name="常规 5 2 2" xfId="176"/>
    <cellStyle name="常规 5 3" xfId="177"/>
    <cellStyle name="常规 50" xfId="303"/>
    <cellStyle name="常规 51" xfId="304"/>
    <cellStyle name="常规 52" xfId="306"/>
    <cellStyle name="常规 53" xfId="307"/>
    <cellStyle name="常规 54" xfId="305"/>
    <cellStyle name="常规 55" xfId="308"/>
    <cellStyle name="常规 56" xfId="309"/>
    <cellStyle name="常规 57" xfId="310"/>
    <cellStyle name="常规 58" xfId="311"/>
    <cellStyle name="常规 59" xfId="312"/>
    <cellStyle name="常规 6" xfId="178"/>
    <cellStyle name="常规 6 2" xfId="179"/>
    <cellStyle name="常规 6 2 2" xfId="180"/>
    <cellStyle name="常规 6 3" xfId="181"/>
    <cellStyle name="常规 6 3 2" xfId="182"/>
    <cellStyle name="常规 6_201４年1-２月经济动态（下）完成" xfId="183"/>
    <cellStyle name="常规 60" xfId="313"/>
    <cellStyle name="常规 61" xfId="314"/>
    <cellStyle name="常规 62" xfId="315"/>
    <cellStyle name="常规 63" xfId="316"/>
    <cellStyle name="常规 64" xfId="317"/>
    <cellStyle name="常规 65" xfId="318"/>
    <cellStyle name="常规 66" xfId="319"/>
    <cellStyle name="常规 67" xfId="320"/>
    <cellStyle name="常规 68" xfId="321"/>
    <cellStyle name="常规 69" xfId="322"/>
    <cellStyle name="常规 7" xfId="184"/>
    <cellStyle name="常规 7 2" xfId="185"/>
    <cellStyle name="常规 7 2 2" xfId="186"/>
    <cellStyle name="常规 7 3" xfId="187"/>
    <cellStyle name="常规 7_王泉音" xfId="188"/>
    <cellStyle name="常规 70" xfId="323"/>
    <cellStyle name="常规 71" xfId="324"/>
    <cellStyle name="常规 72" xfId="325"/>
    <cellStyle name="常规 73" xfId="326"/>
    <cellStyle name="常规 74" xfId="327"/>
    <cellStyle name="常规 75" xfId="328"/>
    <cellStyle name="常规 76" xfId="329"/>
    <cellStyle name="常规 77" xfId="330"/>
    <cellStyle name="常规 78" xfId="331"/>
    <cellStyle name="常规 79" xfId="332"/>
    <cellStyle name="常规 8" xfId="189"/>
    <cellStyle name="常规 8 2" xfId="190"/>
    <cellStyle name="常规 8 2 2" xfId="191"/>
    <cellStyle name="常规 8 3" xfId="192"/>
    <cellStyle name="常规 80" xfId="333"/>
    <cellStyle name="常规 81" xfId="334"/>
    <cellStyle name="常规 82" xfId="335"/>
    <cellStyle name="常规 83" xfId="336"/>
    <cellStyle name="常规 84" xfId="337"/>
    <cellStyle name="常规 85" xfId="338"/>
    <cellStyle name="常规 86" xfId="339"/>
    <cellStyle name="常规 87" xfId="340"/>
    <cellStyle name="常规 88" xfId="341"/>
    <cellStyle name="常规 89" xfId="342"/>
    <cellStyle name="常规 9" xfId="193"/>
    <cellStyle name="常规 9 2" xfId="194"/>
    <cellStyle name="常规 9 2 2" xfId="195"/>
    <cellStyle name="常规 9 3" xfId="196"/>
    <cellStyle name="常规 9_王泉音" xfId="197"/>
    <cellStyle name="常规 90" xfId="343"/>
    <cellStyle name="常规 91" xfId="344"/>
    <cellStyle name="常规 92" xfId="345"/>
    <cellStyle name="常规 93" xfId="346"/>
    <cellStyle name="常规 94" xfId="347"/>
    <cellStyle name="常规 95" xfId="348"/>
    <cellStyle name="常规 96" xfId="349"/>
    <cellStyle name="常规 97" xfId="350"/>
    <cellStyle name="常规 98" xfId="351"/>
    <cellStyle name="常规 99" xfId="352"/>
    <cellStyle name="常规_Sheet1" xfId="198"/>
    <cellStyle name="常规_Sheet1 2" xfId="280"/>
    <cellStyle name="常规_Sheet1_1" xfId="199"/>
    <cellStyle name="常规_工业" xfId="387"/>
    <cellStyle name="常规_嘉兴2011" xfId="255"/>
    <cellStyle name="好 2" xfId="200"/>
    <cellStyle name="好 3" xfId="201"/>
    <cellStyle name="好_分镇工业效益指标" xfId="202"/>
    <cellStyle name="好_分镇工业效益指标_王泉音" xfId="203"/>
    <cellStyle name="好_分镇工业效益指标_王泉音一览表" xfId="204"/>
    <cellStyle name="好_工业" xfId="281"/>
    <cellStyle name="好_王泉音" xfId="205"/>
    <cellStyle name="好_王泉音一览表" xfId="206"/>
    <cellStyle name="汇总 2" xfId="207"/>
    <cellStyle name="计算 2" xfId="208"/>
    <cellStyle name="计算 3" xfId="209"/>
    <cellStyle name="检查单元格 2" xfId="210"/>
    <cellStyle name="检查单元格 3" xfId="211"/>
    <cellStyle name="解释性文本 2" xfId="212"/>
    <cellStyle name="警告文本 2" xfId="213"/>
    <cellStyle name="链接单元格 2" xfId="214"/>
    <cellStyle name="霓付 [0]_97MBO" xfId="215"/>
    <cellStyle name="霓付_97MBO" xfId="216"/>
    <cellStyle name="烹拳 [0]_97MBO" xfId="217"/>
    <cellStyle name="烹拳_97MBO" xfId="218"/>
    <cellStyle name="普通_ 白土" xfId="219"/>
    <cellStyle name="千分位[0]_ 白土" xfId="220"/>
    <cellStyle name="千分位_ 白土" xfId="221"/>
    <cellStyle name="千位[0]_gdhz" xfId="222"/>
    <cellStyle name="千位_gdhz" xfId="223"/>
    <cellStyle name="钎霖_laroux" xfId="224"/>
    <cellStyle name="强调文字颜色 1" xfId="282"/>
    <cellStyle name="强调文字颜色 1 2" xfId="225"/>
    <cellStyle name="强调文字颜色 1 3" xfId="226"/>
    <cellStyle name="强调文字颜色 2" xfId="283"/>
    <cellStyle name="强调文字颜色 2 2" xfId="227"/>
    <cellStyle name="强调文字颜色 2 3" xfId="228"/>
    <cellStyle name="强调文字颜色 3" xfId="284"/>
    <cellStyle name="强调文字颜色 3 2" xfId="229"/>
    <cellStyle name="强调文字颜色 3 3" xfId="230"/>
    <cellStyle name="强调文字颜色 4" xfId="285"/>
    <cellStyle name="强调文字颜色 4 2" xfId="231"/>
    <cellStyle name="强调文字颜色 4 3" xfId="232"/>
    <cellStyle name="强调文字颜色 5" xfId="286"/>
    <cellStyle name="强调文字颜色 5 2" xfId="233"/>
    <cellStyle name="强调文字颜色 5 3" xfId="234"/>
    <cellStyle name="强调文字颜色 6" xfId="287"/>
    <cellStyle name="强调文字颜色 6 2" xfId="235"/>
    <cellStyle name="强调文字颜色 6 3" xfId="236"/>
    <cellStyle name="适中 2" xfId="237"/>
    <cellStyle name="适中 3" xfId="238"/>
    <cellStyle name="输出 2" xfId="239"/>
    <cellStyle name="输出 3" xfId="240"/>
    <cellStyle name="输入 2" xfId="241"/>
    <cellStyle name="输入 3" xfId="242"/>
    <cellStyle name="样式 1" xfId="243"/>
    <cellStyle name="样式 1 2" xfId="244"/>
    <cellStyle name="样式 1 3" xfId="245"/>
    <cellStyle name="注释 2" xfId="246"/>
    <cellStyle name="注释 2 2" xfId="247"/>
    <cellStyle name="注释 3" xfId="248"/>
    <cellStyle name="콤마 [0]_BOILER-CO1" xfId="249"/>
    <cellStyle name="콤마_BOILER-CO1" xfId="250"/>
    <cellStyle name="통화 [0]_BOILER-CO1" xfId="251"/>
    <cellStyle name="통화_BOILER-CO1" xfId="252"/>
    <cellStyle name="표준_0N-HANDLING " xfId="2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283B46D-BE9A-4E41-A4DC-97382CE25B48}"/>
            </a:ext>
          </a:extLst>
        </xdr:cNvPr>
        <xdr:cNvSpPr>
          <a:spLocks noChangeShapeType="1"/>
        </xdr:cNvSpPr>
      </xdr:nvSpPr>
      <xdr:spPr bwMode="auto">
        <a:xfrm>
          <a:off x="2733675" y="426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5FB92995-E883-40B0-8A7C-92EC79141D7D}"/>
            </a:ext>
          </a:extLst>
        </xdr:cNvPr>
        <xdr:cNvSpPr>
          <a:spLocks noChangeShapeType="1"/>
        </xdr:cNvSpPr>
      </xdr:nvSpPr>
      <xdr:spPr bwMode="auto">
        <a:xfrm>
          <a:off x="2733675" y="426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5B9B0FF1-3B34-4C5E-8EF1-7E280F4D1F5A}"/>
            </a:ext>
          </a:extLst>
        </xdr:cNvPr>
        <xdr:cNvSpPr>
          <a:spLocks noChangeShapeType="1"/>
        </xdr:cNvSpPr>
      </xdr:nvSpPr>
      <xdr:spPr bwMode="auto">
        <a:xfrm>
          <a:off x="2733675" y="426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564CB836-177A-4B15-87A2-807870434269}"/>
            </a:ext>
          </a:extLst>
        </xdr:cNvPr>
        <xdr:cNvSpPr>
          <a:spLocks noChangeShapeType="1"/>
        </xdr:cNvSpPr>
      </xdr:nvSpPr>
      <xdr:spPr bwMode="auto">
        <a:xfrm>
          <a:off x="2733675" y="426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A11FD0EB-9A3B-47AF-94CD-4630EC9DA00B}"/>
            </a:ext>
          </a:extLst>
        </xdr:cNvPr>
        <xdr:cNvSpPr>
          <a:spLocks noChangeShapeType="1"/>
        </xdr:cNvSpPr>
      </xdr:nvSpPr>
      <xdr:spPr bwMode="auto">
        <a:xfrm>
          <a:off x="2733675" y="426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FB980C27-0DB4-4D26-AE4A-9E38A9E8AEAA}"/>
            </a:ext>
          </a:extLst>
        </xdr:cNvPr>
        <xdr:cNvSpPr>
          <a:spLocks noChangeShapeType="1"/>
        </xdr:cNvSpPr>
      </xdr:nvSpPr>
      <xdr:spPr bwMode="auto">
        <a:xfrm>
          <a:off x="2733675" y="426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39B326FB-0CAB-4C18-8EB3-327F0AAFDE3B}"/>
            </a:ext>
          </a:extLst>
        </xdr:cNvPr>
        <xdr:cNvSpPr>
          <a:spLocks noChangeShapeType="1"/>
        </xdr:cNvSpPr>
      </xdr:nvSpPr>
      <xdr:spPr bwMode="auto">
        <a:xfrm>
          <a:off x="2733675" y="426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A65154FB-6F09-4754-9D1A-45043618D328}"/>
            </a:ext>
          </a:extLst>
        </xdr:cNvPr>
        <xdr:cNvSpPr>
          <a:spLocks noChangeShapeType="1"/>
        </xdr:cNvSpPr>
      </xdr:nvSpPr>
      <xdr:spPr bwMode="auto">
        <a:xfrm>
          <a:off x="3486150" y="426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7B8E0DD2-E977-4B89-A4EC-7B8AB99DDB25}"/>
            </a:ext>
          </a:extLst>
        </xdr:cNvPr>
        <xdr:cNvSpPr>
          <a:spLocks noChangeShapeType="1"/>
        </xdr:cNvSpPr>
      </xdr:nvSpPr>
      <xdr:spPr bwMode="auto">
        <a:xfrm>
          <a:off x="3486150" y="426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7B392184-721E-4180-B750-D49FA32893D4}"/>
            </a:ext>
          </a:extLst>
        </xdr:cNvPr>
        <xdr:cNvSpPr>
          <a:spLocks noChangeShapeType="1"/>
        </xdr:cNvSpPr>
      </xdr:nvSpPr>
      <xdr:spPr bwMode="auto">
        <a:xfrm>
          <a:off x="3486150" y="426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33C8DB19-F031-43D8-BE2A-42C9EC27C61D}"/>
            </a:ext>
          </a:extLst>
        </xdr:cNvPr>
        <xdr:cNvSpPr>
          <a:spLocks noChangeShapeType="1"/>
        </xdr:cNvSpPr>
      </xdr:nvSpPr>
      <xdr:spPr bwMode="auto">
        <a:xfrm>
          <a:off x="3486150" y="426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C17A12A6-6364-4348-8BB5-3914FAE1FC39}"/>
            </a:ext>
          </a:extLst>
        </xdr:cNvPr>
        <xdr:cNvSpPr>
          <a:spLocks noChangeShapeType="1"/>
        </xdr:cNvSpPr>
      </xdr:nvSpPr>
      <xdr:spPr bwMode="auto">
        <a:xfrm>
          <a:off x="3486150" y="426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54279559-51B3-4C67-B312-D76731ED8D3E}"/>
            </a:ext>
          </a:extLst>
        </xdr:cNvPr>
        <xdr:cNvSpPr>
          <a:spLocks noChangeShapeType="1"/>
        </xdr:cNvSpPr>
      </xdr:nvSpPr>
      <xdr:spPr bwMode="auto">
        <a:xfrm>
          <a:off x="3486150" y="426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BAFE6B0A-2D67-4238-B5CE-1E125602750C}"/>
            </a:ext>
          </a:extLst>
        </xdr:cNvPr>
        <xdr:cNvSpPr>
          <a:spLocks noChangeShapeType="1"/>
        </xdr:cNvSpPr>
      </xdr:nvSpPr>
      <xdr:spPr bwMode="auto">
        <a:xfrm>
          <a:off x="3486150" y="426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38;&#39064;&#30740;&#31350;/&#20116;&#24180;&#35745;&#21010;&#22238;&#39038;/&#25913;&#38761;&#24320;&#25918;30&#24180;/&#23450;&#31295;/&#21360;&#21047;&#21378;(30&#24180;&#65289;/113-1978-2007&#24180;&#20998;&#34892;&#19994;&#19987;&#19994;&#20027;&#35201;&#25351;&#26631;&#21382;&#24180;&#25968;&#25454;&#65288;&#19987;&#19994;&#36164;&#26009;30&#2418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53;&#21578;&#25991;&#20214;&#22841;/2011&#24180;/2&#23457;&#35745;&#25253;&#21578;/&#21464;&#21387;&#22120;&#21378;/&#28023;&#30416;&#21464;&#21387;&#22120;2009/&#24213;&#31295;/&#19996;&#33268;&#23457;&#35745;&#24213;&#31295;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&#24037;&#19994;&#65289;2020&#24180;2&#26376;&#32463;&#27982;&#21160;&#24577;&#65288;&#19978;&#65289;-&#26377;&#20844;&#2433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&#26376;&#32508;&#21512;/2021&#24180;&#29256;&#24335;&#65288;2&#26376;&#19978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市总户数与总人口"/>
      <sheetName val="市区总户数与总人口"/>
      <sheetName val="分县市区总户数与总人口"/>
      <sheetName val="GDP"/>
      <sheetName val="gdp增长率"/>
      <sheetName val="GDP指数"/>
      <sheetName val="GDP结构"/>
      <sheetName val="市区GDP"/>
      <sheetName val="市区GDP增长率"/>
      <sheetName val="市区GDP指数"/>
      <sheetName val="市区GDP构成"/>
      <sheetName val="分县GDP"/>
      <sheetName val="分县GDP增长率"/>
      <sheetName val="分县人均GDP"/>
      <sheetName val="分县GDP指数"/>
      <sheetName val="分县人均GDP指数"/>
      <sheetName val="农产品"/>
      <sheetName val="农业产值"/>
      <sheetName val="全市工业"/>
      <sheetName val="用电"/>
      <sheetName val="工业排放"/>
      <sheetName val="全社会投资"/>
      <sheetName val="交通与邮政`"/>
      <sheetName val="全市零售总额"/>
      <sheetName val="零售指数一"/>
      <sheetName val="零售指数二"/>
      <sheetName val="财政收入"/>
      <sheetName val="全市金融"/>
      <sheetName val="外资与出口"/>
      <sheetName val="职工工资"/>
      <sheetName val="全市城乡收支"/>
      <sheetName val="市区城乡收支"/>
      <sheetName val="市区价格指数"/>
      <sheetName val="汇率"/>
      <sheetName val="全市系数与住房"/>
      <sheetName val="市区系数与住房"/>
      <sheetName val="科技监测"/>
      <sheetName val="全市学生"/>
      <sheetName val="市区学生"/>
      <sheetName val="全市教师"/>
      <sheetName val="市区教师"/>
      <sheetName val="文艺情况"/>
      <sheetName val="广电情况"/>
      <sheetName val="卫生"/>
      <sheetName val="劳动就业"/>
      <sheetName val="社会保障1"/>
      <sheetName val="社会保障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备查"/>
      <sheetName val="索引"/>
      <sheetName val="首页"/>
      <sheetName val="报告签收回执"/>
      <sheetName val="调整分录表"/>
      <sheetName val="调整分录表2"/>
      <sheetName val="过渡表2"/>
      <sheetName val="过渡表3"/>
      <sheetName val="试算1"/>
      <sheetName val="试算2"/>
      <sheetName val="报表附注(编制基础）"/>
      <sheetName val="审计调整表稽核表"/>
      <sheetName val="企业负债表"/>
      <sheetName val="企业利润表"/>
      <sheetName val="快速现金流量表"/>
      <sheetName val="表外数据"/>
      <sheetName val="附注－企业"/>
      <sheetName val="小企业资产负债表"/>
      <sheetName val="小企业利润表"/>
      <sheetName val="附注－小企业"/>
      <sheetName val="会小企现金流量表"/>
      <sheetName val="货币资金审定表"/>
      <sheetName val="库存现金审定表"/>
      <sheetName val="银行存款审定表"/>
      <sheetName val="银行存款余额调节表"/>
      <sheetName val="其他货币资金审定表"/>
      <sheetName val="货币资金检查情况表"/>
      <sheetName val="短期投资审定表"/>
      <sheetName val="短期投资余额明细表"/>
      <sheetName val="短期投资跌价准备审定表"/>
      <sheetName val="应收票据审定表"/>
      <sheetName val="应收票据明细表"/>
      <sheetName val="应收票据盘点表"/>
      <sheetName val="应收股利审定表"/>
      <sheetName val="应收利息审定表"/>
      <sheetName val="应收利息明细表"/>
      <sheetName val="应收账款审定表"/>
      <sheetName val="应收账款明细表"/>
      <sheetName val="Sheet1"/>
      <sheetName val="应收账款函证"/>
      <sheetName val="其他应收款审定表"/>
      <sheetName val="其他应收账款明细表"/>
      <sheetName val="其他应收款函证"/>
      <sheetName val="预付账款审定表"/>
      <sheetName val="预付账款明细表"/>
      <sheetName val="预付账款项函证"/>
      <sheetName val="应收补贴款审定表"/>
      <sheetName val="存货审定表"/>
      <sheetName val="存货出入库截止测试"/>
      <sheetName val="生产成本检查表"/>
      <sheetName val="制造费用明细表"/>
      <sheetName val="存货抽查表"/>
      <sheetName val="待摊费用审定表"/>
      <sheetName val="长期股权投资审定表"/>
      <sheetName val="长期股权投资审定表(续)"/>
      <sheetName val="长期债权投资审定表"/>
      <sheetName val="长期投资减值准备审定表"/>
      <sheetName val="固定资产及累计折旧审定表"/>
      <sheetName val="固定资产数量检查表"/>
      <sheetName val="工程物资审定表"/>
      <sheetName val="在建工程审定表"/>
      <sheetName val="固定资产清理审定表"/>
      <sheetName val="无形资产审定表"/>
      <sheetName val="长期待摊费用审定表"/>
      <sheetName val="待处理财产损溢审定表"/>
      <sheetName val="短期借款审定表"/>
      <sheetName val="利息分配"/>
      <sheetName val="应付票据审定表"/>
      <sheetName val="应付票据明细"/>
      <sheetName val="应付账款审定表"/>
      <sheetName val="应付账款明细表"/>
      <sheetName val="应付账款函证"/>
      <sheetName val="预收账款审定表"/>
      <sheetName val="预收账款明细表"/>
      <sheetName val="收账款函证"/>
      <sheetName val="应付工资、福利费审定"/>
      <sheetName val="应付工资分配"/>
      <sheetName val="应付福利费分配"/>
      <sheetName val="应付股利审定表"/>
      <sheetName val="应交税金审定表"/>
      <sheetName val="应交增值税测算表"/>
      <sheetName val="其他应交款审定表"/>
      <sheetName val="其他应付款审定表"/>
      <sheetName val="其他应付款明细表"/>
      <sheetName val="其他应付款函证"/>
      <sheetName val="预提费用审定表"/>
      <sheetName val="长期及专项应付款"/>
      <sheetName val="长期借款审定表"/>
      <sheetName val="长期借款明细表"/>
      <sheetName val="实收资本（股本）审定表"/>
      <sheetName val="资本公积审定表"/>
      <sheetName val="盈余公积审定表"/>
      <sheetName val="未分配利润审定表"/>
      <sheetName val="主营业务收入、成本审定"/>
      <sheetName val="主营业务收入、成本审定 (2)"/>
      <sheetName val="主营业务收入截止测试"/>
      <sheetName val="主营业务收入截止测试2"/>
      <sheetName val="其他业务利润审定"/>
      <sheetName val="主营业务收入与收入匹配"/>
      <sheetName val="主营业务成本倒轧表"/>
      <sheetName val="补贴收入"/>
      <sheetName val="主营业务税金及附加审定表"/>
      <sheetName val="营业费用审定表"/>
      <sheetName val="营业费用明细"/>
      <sheetName val="营业费用截止测试表)"/>
      <sheetName val="管理费用审定表"/>
      <sheetName val="管理费用明细"/>
      <sheetName val="管理费用截止测试表"/>
      <sheetName val="财务费用审定表"/>
      <sheetName val="投资收益审定表"/>
      <sheetName val="营业外收支审定表"/>
      <sheetName val="所得税审定表"/>
      <sheetName val="事务所档案"/>
      <sheetName val="1"/>
      <sheetName val="科目编码及未审金额表"/>
      <sheetName val="企业负债表(1)"/>
      <sheetName val="企业利润表(2)"/>
      <sheetName val="资产负债试算平衡表"/>
      <sheetName val="利润表试算平衡表"/>
      <sheetName val="资产负债表横纵向分析"/>
      <sheetName val="资产负债表横纵向分析2"/>
      <sheetName val="损益表横纵向分析"/>
      <sheetName val="审计工作总结"/>
    </sheetNames>
    <sheetDataSet>
      <sheetData sheetId="0" refreshError="1"/>
      <sheetData sheetId="1" refreshError="1"/>
      <sheetData sheetId="2" refreshError="1">
        <row r="11">
          <cell r="D11" t="str">
            <v>2009年度</v>
          </cell>
        </row>
        <row r="12">
          <cell r="D12">
            <v>40178</v>
          </cell>
        </row>
        <row r="14">
          <cell r="D14" t="str">
            <v>执行人 张李锋 日期：</v>
          </cell>
          <cell r="K14">
            <v>40623</v>
          </cell>
        </row>
        <row r="15">
          <cell r="D15" t="str">
            <v>复核人 赵海卫 日期：</v>
          </cell>
          <cell r="K15">
            <v>40623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"/>
      <sheetName val="规上工业产值"/>
      <sheetName val="规上工业增加值"/>
      <sheetName val="国标分行业产值"/>
      <sheetName val="国标分行业增加值"/>
      <sheetName val="国标分行业新产品产值"/>
      <sheetName val="国标分行业出口交货值"/>
      <sheetName val="六大产业链产值"/>
      <sheetName val="贸易"/>
      <sheetName val="财税"/>
      <sheetName val="金融"/>
      <sheetName val="固定投资"/>
      <sheetName val="全县投资分行业"/>
      <sheetName val="房地产开发投资"/>
      <sheetName val="分镇工业产值"/>
      <sheetName val="分镇装备增加值"/>
      <sheetName val="分镇高新增加值"/>
      <sheetName val="分镇数字经济制造业"/>
      <sheetName val="镇能耗"/>
      <sheetName val="分镇（街道）投资"/>
      <sheetName val="分镇（街道）产业投资"/>
      <sheetName val="分县工业 (2)"/>
      <sheetName val="分县重点产业1 (2)"/>
      <sheetName val="分县重点产业2 (2)"/>
      <sheetName val="分县能耗"/>
      <sheetName val="分县财政 (2)"/>
      <sheetName val="分县市投资 (2)"/>
      <sheetName val="分县工业投资 (2)"/>
      <sheetName val="分县民间投资 (2)"/>
      <sheetName val="分县环境投资 (2)"/>
      <sheetName val="分县贸易"/>
      <sheetName val="分县房地产 (2)"/>
      <sheetName val="分县用电量"/>
      <sheetName val="价格指数 (2)"/>
    </sheetNames>
    <sheetDataSet>
      <sheetData sheetId="0"/>
      <sheetData sheetId="1">
        <row r="4">
          <cell r="B4">
            <v>548501.19999999995</v>
          </cell>
          <cell r="C4">
            <v>66.578000000000003</v>
          </cell>
          <cell r="D4">
            <v>1500851.4</v>
          </cell>
          <cell r="E4">
            <v>49.93</v>
          </cell>
        </row>
        <row r="5">
          <cell r="B5">
            <v>453874.2</v>
          </cell>
          <cell r="C5">
            <v>101.15612623696552</v>
          </cell>
          <cell r="D5">
            <v>1258210.3999999999</v>
          </cell>
          <cell r="E5">
            <v>68.551962792950718</v>
          </cell>
        </row>
        <row r="7">
          <cell r="B7">
            <v>181114.5</v>
          </cell>
          <cell r="C7">
            <v>111.21</v>
          </cell>
          <cell r="D7">
            <v>482228.1</v>
          </cell>
          <cell r="E7">
            <v>78.92</v>
          </cell>
        </row>
      </sheetData>
      <sheetData sheetId="2">
        <row r="6">
          <cell r="D6">
            <v>312335.32400000002</v>
          </cell>
          <cell r="E6">
            <v>20.042999999999999</v>
          </cell>
        </row>
        <row r="7">
          <cell r="D7">
            <v>146127.98000000001</v>
          </cell>
          <cell r="E7">
            <v>62.649000000000001</v>
          </cell>
        </row>
        <row r="8">
          <cell r="D8">
            <v>122225.94399999999</v>
          </cell>
          <cell r="E8">
            <v>117.765</v>
          </cell>
        </row>
        <row r="22">
          <cell r="B22">
            <v>10949.255000000001</v>
          </cell>
          <cell r="C22">
            <v>123.354</v>
          </cell>
          <cell r="D22">
            <v>27473.167999999998</v>
          </cell>
          <cell r="E22">
            <v>81.728999999999999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录"/>
      <sheetName val="图 "/>
      <sheetName val="主要经济指标"/>
      <sheetName val="工业全市"/>
      <sheetName val="工业市区"/>
      <sheetName val="分行全市"/>
      <sheetName val="分行市区"/>
      <sheetName val="投资"/>
      <sheetName val="房地产"/>
      <sheetName val="规上工业能耗"/>
      <sheetName val="规上工业增加值能耗降低率"/>
      <sheetName val="国内贸易 "/>
      <sheetName val="财政全市 "/>
      <sheetName val="财政市区"/>
      <sheetName val="税收收入分行业"/>
      <sheetName val="分行电力全市"/>
      <sheetName val="价格"/>
      <sheetName val="民政"/>
      <sheetName val="分县市工业1（管理口径）"/>
      <sheetName val="分县市工业2（管理口径）"/>
      <sheetName val="分县市重点1（管理）"/>
      <sheetName val="分县市区重点2（管理）"/>
      <sheetName val="分县市区重点3（管理）"/>
      <sheetName val="分县市投资（管理）"/>
      <sheetName val="分县市结构投资（管理）"/>
      <sheetName val="分县市房地产（管理）"/>
      <sheetName val="分县市区能源（管理）"/>
      <sheetName val="分县市区贸易（管理）"/>
      <sheetName val="分县市财政（管理）"/>
      <sheetName val="分县市工业1（行政区划）"/>
      <sheetName val="分县市区工业2（行政区划）"/>
      <sheetName val="分县市重点1（区划）"/>
      <sheetName val="分县市重点2（区划）"/>
      <sheetName val="分县市区重点3（区划）"/>
      <sheetName val="分县市投资（行政）"/>
      <sheetName val="分县市区结构投资（区划）"/>
      <sheetName val="分县市房地产（区划）"/>
      <sheetName val="分县市区能源（区划）"/>
      <sheetName val="分县市区贸易（区划）"/>
      <sheetName val="分县市区税收（区划）"/>
      <sheetName val="分县市用电（区划）"/>
      <sheetName val="分地市工业一"/>
      <sheetName val="分地市工业二"/>
      <sheetName val="分地市投资"/>
      <sheetName val="分地市财政产+电力"/>
      <sheetName val="分地市商贸+消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B2" t="str">
            <v>1－2月</v>
          </cell>
        </row>
      </sheetData>
      <sheetData sheetId="16">
        <row r="2">
          <cell r="B2" t="str">
            <v>1－2月</v>
          </cell>
        </row>
      </sheetData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3">
          <cell r="B3" t="str">
            <v>1－2月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3">
          <cell r="B3" t="str">
            <v>1－2月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IV49"/>
  <sheetViews>
    <sheetView topLeftCell="A22" workbookViewId="0">
      <selection activeCell="A46" sqref="A46"/>
    </sheetView>
  </sheetViews>
  <sheetFormatPr defaultRowHeight="14.25"/>
  <cols>
    <col min="1" max="1" width="52.5" style="84" customWidth="1"/>
    <col min="2" max="16384" width="9" style="84"/>
  </cols>
  <sheetData>
    <row r="3" spans="1:1">
      <c r="A3" s="84" t="s">
        <v>0</v>
      </c>
    </row>
    <row r="6" spans="1:1">
      <c r="A6" s="85" t="s">
        <v>1</v>
      </c>
    </row>
    <row r="7" spans="1:1">
      <c r="A7" s="24" t="s">
        <v>206</v>
      </c>
    </row>
    <row r="8" spans="1:1">
      <c r="A8" s="24" t="s">
        <v>207</v>
      </c>
    </row>
    <row r="9" spans="1:1">
      <c r="A9" s="24" t="s">
        <v>2</v>
      </c>
    </row>
    <row r="10" spans="1:1">
      <c r="A10" s="24" t="s">
        <v>198</v>
      </c>
    </row>
    <row r="11" spans="1:1">
      <c r="A11" s="24" t="s">
        <v>208</v>
      </c>
    </row>
    <row r="12" spans="1:1">
      <c r="A12" s="24" t="s">
        <v>3</v>
      </c>
    </row>
    <row r="13" spans="1:1">
      <c r="A13" s="24" t="s">
        <v>209</v>
      </c>
    </row>
    <row r="14" spans="1:1">
      <c r="A14" s="24" t="s">
        <v>4</v>
      </c>
    </row>
    <row r="15" spans="1:1">
      <c r="A15" s="24" t="s">
        <v>210</v>
      </c>
    </row>
    <row r="16" spans="1:1">
      <c r="A16" s="24" t="s">
        <v>146</v>
      </c>
    </row>
    <row r="17" spans="1:256">
      <c r="A17" s="106" t="s">
        <v>523</v>
      </c>
    </row>
    <row r="18" spans="1:256">
      <c r="A18" s="24" t="s">
        <v>187</v>
      </c>
    </row>
    <row r="19" spans="1:256">
      <c r="A19" s="24"/>
    </row>
    <row r="20" spans="1:256">
      <c r="A20" s="85" t="s">
        <v>5</v>
      </c>
    </row>
    <row r="21" spans="1:256">
      <c r="A21" s="106" t="s">
        <v>524</v>
      </c>
    </row>
    <row r="22" spans="1:256">
      <c r="A22" s="24" t="s">
        <v>6</v>
      </c>
    </row>
    <row r="23" spans="1:256" ht="15.75" customHeight="1">
      <c r="A23" s="24" t="s">
        <v>7</v>
      </c>
    </row>
    <row r="24" spans="1:256">
      <c r="A24" s="24" t="s">
        <v>202</v>
      </c>
    </row>
    <row r="25" spans="1:256">
      <c r="A25" s="24" t="s">
        <v>8</v>
      </c>
    </row>
    <row r="26" spans="1:256">
      <c r="A26" s="24" t="s">
        <v>227</v>
      </c>
    </row>
    <row r="27" spans="1:256">
      <c r="A27" s="24" t="s">
        <v>222</v>
      </c>
    </row>
    <row r="28" spans="1:256">
      <c r="A28" s="24"/>
    </row>
    <row r="29" spans="1:256">
      <c r="A29" s="85" t="s">
        <v>9</v>
      </c>
      <c r="B29" s="85"/>
    </row>
    <row r="30" spans="1:256">
      <c r="A30" s="106" t="s">
        <v>525</v>
      </c>
    </row>
    <row r="31" spans="1:256">
      <c r="A31" s="106" t="s">
        <v>526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</row>
    <row r="32" spans="1:256">
      <c r="A32" s="106" t="s">
        <v>520</v>
      </c>
    </row>
    <row r="33" spans="1:1">
      <c r="A33" s="106" t="s">
        <v>522</v>
      </c>
    </row>
    <row r="34" spans="1:1">
      <c r="A34" s="106" t="s">
        <v>527</v>
      </c>
    </row>
    <row r="35" spans="1:1">
      <c r="A35" s="24" t="s">
        <v>10</v>
      </c>
    </row>
    <row r="36" spans="1:1">
      <c r="A36" s="24" t="s">
        <v>11</v>
      </c>
    </row>
    <row r="37" spans="1:1">
      <c r="A37" s="24" t="s">
        <v>195</v>
      </c>
    </row>
    <row r="38" spans="1:1">
      <c r="A38" s="24" t="s">
        <v>196</v>
      </c>
    </row>
    <row r="39" spans="1:1">
      <c r="A39" s="84" t="s">
        <v>197</v>
      </c>
    </row>
    <row r="40" spans="1:1">
      <c r="A40" s="106" t="s">
        <v>323</v>
      </c>
    </row>
    <row r="41" spans="1:1">
      <c r="A41" s="106" t="s">
        <v>529</v>
      </c>
    </row>
    <row r="42" spans="1:1">
      <c r="A42" s="106" t="s">
        <v>515</v>
      </c>
    </row>
    <row r="43" spans="1:1">
      <c r="A43" s="84" t="s">
        <v>12</v>
      </c>
    </row>
    <row r="44" spans="1:1">
      <c r="A44" s="84" t="s">
        <v>144</v>
      </c>
    </row>
    <row r="48" spans="1:1">
      <c r="A48" s="106"/>
    </row>
    <row r="49" spans="1:1" ht="16.5">
      <c r="A49" s="107"/>
    </row>
  </sheetData>
  <phoneticPr fontId="11" type="noConversion"/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50"/>
  </sheetPr>
  <dimension ref="A1:F22"/>
  <sheetViews>
    <sheetView topLeftCell="A8" workbookViewId="0">
      <selection activeCell="K20" sqref="K20"/>
    </sheetView>
  </sheetViews>
  <sheetFormatPr defaultRowHeight="14.25"/>
  <cols>
    <col min="1" max="1" width="25.125" style="22" customWidth="1"/>
    <col min="2" max="2" width="11.5" style="22" customWidth="1"/>
    <col min="3" max="3" width="10.75" style="22" customWidth="1"/>
    <col min="4" max="4" width="11.625" style="22" customWidth="1"/>
    <col min="5" max="5" width="8.5" style="22" customWidth="1"/>
    <col min="6" max="6" width="9" style="33"/>
    <col min="7" max="16384" width="9" style="22"/>
  </cols>
  <sheetData>
    <row r="1" spans="1:5" ht="27.75" customHeight="1">
      <c r="A1" s="579" t="s">
        <v>201</v>
      </c>
      <c r="B1" s="580"/>
      <c r="C1" s="580"/>
      <c r="D1" s="580"/>
      <c r="E1" s="580"/>
    </row>
    <row r="2" spans="1:5" ht="30" customHeight="1" thickBot="1">
      <c r="A2" s="27"/>
      <c r="B2" s="27"/>
      <c r="C2" s="27"/>
      <c r="D2" s="27"/>
      <c r="E2" s="27" t="s">
        <v>13</v>
      </c>
    </row>
    <row r="3" spans="1:5" ht="34.5" customHeight="1">
      <c r="A3" s="28" t="s">
        <v>53</v>
      </c>
      <c r="B3" s="100" t="s">
        <v>341</v>
      </c>
      <c r="C3" s="29" t="s">
        <v>82</v>
      </c>
      <c r="D3" s="29" t="s">
        <v>83</v>
      </c>
      <c r="E3" s="21" t="s">
        <v>84</v>
      </c>
    </row>
    <row r="4" spans="1:5" ht="18" customHeight="1">
      <c r="A4" s="30" t="s">
        <v>85</v>
      </c>
      <c r="B4" s="352">
        <v>8544040.7007110007</v>
      </c>
      <c r="C4" s="352">
        <v>-37523.759124999997</v>
      </c>
      <c r="D4" s="352">
        <v>362442.46743600001</v>
      </c>
      <c r="E4" s="353">
        <v>9.8637429470093547</v>
      </c>
    </row>
    <row r="5" spans="1:5" ht="18" customHeight="1">
      <c r="A5" s="30" t="s">
        <v>86</v>
      </c>
      <c r="B5" s="356">
        <v>9512166.5645649992</v>
      </c>
      <c r="C5" s="356">
        <v>145175.746082</v>
      </c>
      <c r="D5" s="356">
        <v>502236.32421400002</v>
      </c>
      <c r="E5" s="357">
        <v>13.598140563222923</v>
      </c>
    </row>
    <row r="6" spans="1:5" ht="18" customHeight="1">
      <c r="A6" s="30" t="s">
        <v>87</v>
      </c>
      <c r="B6" s="356">
        <v>8431418.7583130002</v>
      </c>
      <c r="C6" s="356">
        <v>-30304.882847000001</v>
      </c>
      <c r="D6" s="356">
        <v>376093.99793299998</v>
      </c>
      <c r="E6" s="357">
        <v>10.047531122183063</v>
      </c>
    </row>
    <row r="7" spans="1:5" ht="18" customHeight="1">
      <c r="A7" s="30" t="s">
        <v>88</v>
      </c>
      <c r="B7" s="356">
        <v>4698460.9037539996</v>
      </c>
      <c r="C7" s="356">
        <v>221093.866346</v>
      </c>
      <c r="D7" s="356">
        <v>316309.51858099998</v>
      </c>
      <c r="E7" s="357">
        <v>11.826646305363798</v>
      </c>
    </row>
    <row r="8" spans="1:5" ht="18" customHeight="1">
      <c r="A8" s="30" t="s">
        <v>89</v>
      </c>
      <c r="B8" s="356">
        <v>1953844.669673</v>
      </c>
      <c r="C8" s="356">
        <v>-219350.61517999999</v>
      </c>
      <c r="D8" s="356">
        <v>-41462.358178000002</v>
      </c>
      <c r="E8" s="357">
        <v>16.819658894046913</v>
      </c>
    </row>
    <row r="9" spans="1:5" ht="18" customHeight="1">
      <c r="A9" s="30" t="s">
        <v>90</v>
      </c>
      <c r="B9" s="356">
        <v>1674474.602124</v>
      </c>
      <c r="C9" s="356">
        <v>-32229.835015000001</v>
      </c>
      <c r="D9" s="356">
        <v>1700.8365590000001</v>
      </c>
      <c r="E9" s="357">
        <v>1.8292098135620847</v>
      </c>
    </row>
    <row r="10" spans="1:5" ht="18" customHeight="1">
      <c r="A10" s="30" t="s">
        <v>91</v>
      </c>
      <c r="B10" s="356">
        <v>9427938.7358090002</v>
      </c>
      <c r="C10" s="356">
        <v>139902.956488</v>
      </c>
      <c r="D10" s="356">
        <v>486764.056484</v>
      </c>
      <c r="E10" s="357">
        <v>14.135204184449426</v>
      </c>
    </row>
    <row r="11" spans="1:5" ht="18" customHeight="1">
      <c r="A11" s="30" t="s">
        <v>92</v>
      </c>
      <c r="B11" s="356">
        <v>3258024.7023260002</v>
      </c>
      <c r="C11" s="356">
        <v>56436.873897999998</v>
      </c>
      <c r="D11" s="356">
        <v>155033.22208400001</v>
      </c>
      <c r="E11" s="357">
        <v>23.865501080700554</v>
      </c>
    </row>
    <row r="12" spans="1:5" ht="18" customHeight="1">
      <c r="A12" s="30" t="s">
        <v>93</v>
      </c>
      <c r="B12" s="356">
        <v>585259.94591799995</v>
      </c>
      <c r="C12" s="356">
        <v>1433.5801959999999</v>
      </c>
      <c r="D12" s="356">
        <v>19855.568006000001</v>
      </c>
      <c r="E12" s="357">
        <v>32.219450730090841</v>
      </c>
    </row>
    <row r="13" spans="1:5" ht="18" customHeight="1">
      <c r="A13" s="30" t="s">
        <v>94</v>
      </c>
      <c r="B13" s="356">
        <v>2672764.7564079999</v>
      </c>
      <c r="C13" s="356">
        <v>55003.293702000003</v>
      </c>
      <c r="D13" s="356">
        <v>135177.65407799999</v>
      </c>
      <c r="E13" s="357">
        <v>22.175186329177226</v>
      </c>
    </row>
    <row r="14" spans="1:5" ht="18" customHeight="1">
      <c r="A14" s="30" t="s">
        <v>95</v>
      </c>
      <c r="B14" s="356">
        <v>6169914.0334829995</v>
      </c>
      <c r="C14" s="356">
        <v>83466.082590000005</v>
      </c>
      <c r="D14" s="356">
        <v>331730.83439999999</v>
      </c>
      <c r="E14" s="357">
        <v>9.5893114268795596</v>
      </c>
    </row>
    <row r="15" spans="1:5" ht="18" customHeight="1">
      <c r="A15" s="30" t="s">
        <v>93</v>
      </c>
      <c r="B15" s="356">
        <v>2649981.8978579999</v>
      </c>
      <c r="C15" s="356">
        <v>44891.264679</v>
      </c>
      <c r="D15" s="356">
        <v>173959.15431499999</v>
      </c>
      <c r="E15" s="357">
        <v>19.188173017788117</v>
      </c>
    </row>
    <row r="16" spans="1:5" ht="18" customHeight="1">
      <c r="A16" s="30" t="s">
        <v>94</v>
      </c>
      <c r="B16" s="356">
        <v>3329122.0244519999</v>
      </c>
      <c r="C16" s="356">
        <v>34107.129959999998</v>
      </c>
      <c r="D16" s="356">
        <v>123475.224898</v>
      </c>
      <c r="E16" s="357">
        <v>0.88623770253207323</v>
      </c>
    </row>
    <row r="17" spans="1:5" ht="18" customHeight="1">
      <c r="A17" s="30" t="s">
        <v>96</v>
      </c>
      <c r="B17" s="356">
        <v>190810.11117300001</v>
      </c>
      <c r="C17" s="356">
        <v>4467.6879509999999</v>
      </c>
      <c r="D17" s="356">
        <v>34296.455187</v>
      </c>
      <c r="E17" s="357">
        <v>78.93310016297967</v>
      </c>
    </row>
    <row r="18" spans="1:5" ht="18" customHeight="1">
      <c r="A18" s="31" t="s">
        <v>97</v>
      </c>
      <c r="B18" s="356">
        <v>2486752.4677129998</v>
      </c>
      <c r="C18" s="356">
        <v>45708.824231999999</v>
      </c>
      <c r="D18" s="356">
        <v>119326.441687</v>
      </c>
      <c r="E18" s="357">
        <v>21.313781629331789</v>
      </c>
    </row>
    <row r="19" spans="1:5" ht="18" customHeight="1">
      <c r="A19" s="102" t="s">
        <v>98</v>
      </c>
      <c r="B19" s="356">
        <v>6214293.8862220002</v>
      </c>
      <c r="C19" s="356">
        <v>99448.52</v>
      </c>
      <c r="D19" s="356">
        <v>290570</v>
      </c>
      <c r="E19" s="357">
        <v>15.38</v>
      </c>
    </row>
    <row r="20" spans="1:5" ht="18" customHeight="1">
      <c r="A20" s="215" t="s">
        <v>99</v>
      </c>
      <c r="B20" s="354">
        <v>944799</v>
      </c>
      <c r="C20" s="354">
        <v>-4000</v>
      </c>
      <c r="D20" s="354">
        <v>21000</v>
      </c>
      <c r="E20" s="355">
        <v>-23.95</v>
      </c>
    </row>
    <row r="21" spans="1:5">
      <c r="A21" s="32" t="s">
        <v>100</v>
      </c>
      <c r="B21" s="33"/>
    </row>
    <row r="22" spans="1:5">
      <c r="B22" s="34">
        <v>9</v>
      </c>
    </row>
  </sheetData>
  <mergeCells count="1">
    <mergeCell ref="A1:E1"/>
  </mergeCells>
  <phoneticPr fontId="1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5"/>
  <sheetViews>
    <sheetView workbookViewId="0">
      <selection sqref="A1:D1"/>
    </sheetView>
  </sheetViews>
  <sheetFormatPr defaultColWidth="9" defaultRowHeight="12"/>
  <cols>
    <col min="1" max="1" width="23.875" style="115" customWidth="1"/>
    <col min="2" max="2" width="9.125" style="203" customWidth="1"/>
    <col min="3" max="3" width="9.5" style="203" customWidth="1"/>
    <col min="4" max="4" width="9.625" style="203" customWidth="1"/>
    <col min="5" max="256" width="9" style="115"/>
    <col min="257" max="257" width="23.875" style="115" customWidth="1"/>
    <col min="258" max="258" width="9.125" style="115" customWidth="1"/>
    <col min="259" max="259" width="9.5" style="115" customWidth="1"/>
    <col min="260" max="260" width="9.625" style="115" customWidth="1"/>
    <col min="261" max="512" width="9" style="115"/>
    <col min="513" max="513" width="23.875" style="115" customWidth="1"/>
    <col min="514" max="514" width="9.125" style="115" customWidth="1"/>
    <col min="515" max="515" width="9.5" style="115" customWidth="1"/>
    <col min="516" max="516" width="9.625" style="115" customWidth="1"/>
    <col min="517" max="768" width="9" style="115"/>
    <col min="769" max="769" width="23.875" style="115" customWidth="1"/>
    <col min="770" max="770" width="9.125" style="115" customWidth="1"/>
    <col min="771" max="771" width="9.5" style="115" customWidth="1"/>
    <col min="772" max="772" width="9.625" style="115" customWidth="1"/>
    <col min="773" max="1024" width="9" style="115"/>
    <col min="1025" max="1025" width="23.875" style="115" customWidth="1"/>
    <col min="1026" max="1026" width="9.125" style="115" customWidth="1"/>
    <col min="1027" max="1027" width="9.5" style="115" customWidth="1"/>
    <col min="1028" max="1028" width="9.625" style="115" customWidth="1"/>
    <col min="1029" max="1280" width="9" style="115"/>
    <col min="1281" max="1281" width="23.875" style="115" customWidth="1"/>
    <col min="1282" max="1282" width="9.125" style="115" customWidth="1"/>
    <col min="1283" max="1283" width="9.5" style="115" customWidth="1"/>
    <col min="1284" max="1284" width="9.625" style="115" customWidth="1"/>
    <col min="1285" max="1536" width="9" style="115"/>
    <col min="1537" max="1537" width="23.875" style="115" customWidth="1"/>
    <col min="1538" max="1538" width="9.125" style="115" customWidth="1"/>
    <col min="1539" max="1539" width="9.5" style="115" customWidth="1"/>
    <col min="1540" max="1540" width="9.625" style="115" customWidth="1"/>
    <col min="1541" max="1792" width="9" style="115"/>
    <col min="1793" max="1793" width="23.875" style="115" customWidth="1"/>
    <col min="1794" max="1794" width="9.125" style="115" customWidth="1"/>
    <col min="1795" max="1795" width="9.5" style="115" customWidth="1"/>
    <col min="1796" max="1796" width="9.625" style="115" customWidth="1"/>
    <col min="1797" max="2048" width="9" style="115"/>
    <col min="2049" max="2049" width="23.875" style="115" customWidth="1"/>
    <col min="2050" max="2050" width="9.125" style="115" customWidth="1"/>
    <col min="2051" max="2051" width="9.5" style="115" customWidth="1"/>
    <col min="2052" max="2052" width="9.625" style="115" customWidth="1"/>
    <col min="2053" max="2304" width="9" style="115"/>
    <col min="2305" max="2305" width="23.875" style="115" customWidth="1"/>
    <col min="2306" max="2306" width="9.125" style="115" customWidth="1"/>
    <col min="2307" max="2307" width="9.5" style="115" customWidth="1"/>
    <col min="2308" max="2308" width="9.625" style="115" customWidth="1"/>
    <col min="2309" max="2560" width="9" style="115"/>
    <col min="2561" max="2561" width="23.875" style="115" customWidth="1"/>
    <col min="2562" max="2562" width="9.125" style="115" customWidth="1"/>
    <col min="2563" max="2563" width="9.5" style="115" customWidth="1"/>
    <col min="2564" max="2564" width="9.625" style="115" customWidth="1"/>
    <col min="2565" max="2816" width="9" style="115"/>
    <col min="2817" max="2817" width="23.875" style="115" customWidth="1"/>
    <col min="2818" max="2818" width="9.125" style="115" customWidth="1"/>
    <col min="2819" max="2819" width="9.5" style="115" customWidth="1"/>
    <col min="2820" max="2820" width="9.625" style="115" customWidth="1"/>
    <col min="2821" max="3072" width="9" style="115"/>
    <col min="3073" max="3073" width="23.875" style="115" customWidth="1"/>
    <col min="3074" max="3074" width="9.125" style="115" customWidth="1"/>
    <col min="3075" max="3075" width="9.5" style="115" customWidth="1"/>
    <col min="3076" max="3076" width="9.625" style="115" customWidth="1"/>
    <col min="3077" max="3328" width="9" style="115"/>
    <col min="3329" max="3329" width="23.875" style="115" customWidth="1"/>
    <col min="3330" max="3330" width="9.125" style="115" customWidth="1"/>
    <col min="3331" max="3331" width="9.5" style="115" customWidth="1"/>
    <col min="3332" max="3332" width="9.625" style="115" customWidth="1"/>
    <col min="3333" max="3584" width="9" style="115"/>
    <col min="3585" max="3585" width="23.875" style="115" customWidth="1"/>
    <col min="3586" max="3586" width="9.125" style="115" customWidth="1"/>
    <col min="3587" max="3587" width="9.5" style="115" customWidth="1"/>
    <col min="3588" max="3588" width="9.625" style="115" customWidth="1"/>
    <col min="3589" max="3840" width="9" style="115"/>
    <col min="3841" max="3841" width="23.875" style="115" customWidth="1"/>
    <col min="3842" max="3842" width="9.125" style="115" customWidth="1"/>
    <col min="3843" max="3843" width="9.5" style="115" customWidth="1"/>
    <col min="3844" max="3844" width="9.625" style="115" customWidth="1"/>
    <col min="3845" max="4096" width="9" style="115"/>
    <col min="4097" max="4097" width="23.875" style="115" customWidth="1"/>
    <col min="4098" max="4098" width="9.125" style="115" customWidth="1"/>
    <col min="4099" max="4099" width="9.5" style="115" customWidth="1"/>
    <col min="4100" max="4100" width="9.625" style="115" customWidth="1"/>
    <col min="4101" max="4352" width="9" style="115"/>
    <col min="4353" max="4353" width="23.875" style="115" customWidth="1"/>
    <col min="4354" max="4354" width="9.125" style="115" customWidth="1"/>
    <col min="4355" max="4355" width="9.5" style="115" customWidth="1"/>
    <col min="4356" max="4356" width="9.625" style="115" customWidth="1"/>
    <col min="4357" max="4608" width="9" style="115"/>
    <col min="4609" max="4609" width="23.875" style="115" customWidth="1"/>
    <col min="4610" max="4610" width="9.125" style="115" customWidth="1"/>
    <col min="4611" max="4611" width="9.5" style="115" customWidth="1"/>
    <col min="4612" max="4612" width="9.625" style="115" customWidth="1"/>
    <col min="4613" max="4864" width="9" style="115"/>
    <col min="4865" max="4865" width="23.875" style="115" customWidth="1"/>
    <col min="4866" max="4866" width="9.125" style="115" customWidth="1"/>
    <col min="4867" max="4867" width="9.5" style="115" customWidth="1"/>
    <col min="4868" max="4868" width="9.625" style="115" customWidth="1"/>
    <col min="4869" max="5120" width="9" style="115"/>
    <col min="5121" max="5121" width="23.875" style="115" customWidth="1"/>
    <col min="5122" max="5122" width="9.125" style="115" customWidth="1"/>
    <col min="5123" max="5123" width="9.5" style="115" customWidth="1"/>
    <col min="5124" max="5124" width="9.625" style="115" customWidth="1"/>
    <col min="5125" max="5376" width="9" style="115"/>
    <col min="5377" max="5377" width="23.875" style="115" customWidth="1"/>
    <col min="5378" max="5378" width="9.125" style="115" customWidth="1"/>
    <col min="5379" max="5379" width="9.5" style="115" customWidth="1"/>
    <col min="5380" max="5380" width="9.625" style="115" customWidth="1"/>
    <col min="5381" max="5632" width="9" style="115"/>
    <col min="5633" max="5633" width="23.875" style="115" customWidth="1"/>
    <col min="5634" max="5634" width="9.125" style="115" customWidth="1"/>
    <col min="5635" max="5635" width="9.5" style="115" customWidth="1"/>
    <col min="5636" max="5636" width="9.625" style="115" customWidth="1"/>
    <col min="5637" max="5888" width="9" style="115"/>
    <col min="5889" max="5889" width="23.875" style="115" customWidth="1"/>
    <col min="5890" max="5890" width="9.125" style="115" customWidth="1"/>
    <col min="5891" max="5891" width="9.5" style="115" customWidth="1"/>
    <col min="5892" max="5892" width="9.625" style="115" customWidth="1"/>
    <col min="5893" max="6144" width="9" style="115"/>
    <col min="6145" max="6145" width="23.875" style="115" customWidth="1"/>
    <col min="6146" max="6146" width="9.125" style="115" customWidth="1"/>
    <col min="6147" max="6147" width="9.5" style="115" customWidth="1"/>
    <col min="6148" max="6148" width="9.625" style="115" customWidth="1"/>
    <col min="6149" max="6400" width="9" style="115"/>
    <col min="6401" max="6401" width="23.875" style="115" customWidth="1"/>
    <col min="6402" max="6402" width="9.125" style="115" customWidth="1"/>
    <col min="6403" max="6403" width="9.5" style="115" customWidth="1"/>
    <col min="6404" max="6404" width="9.625" style="115" customWidth="1"/>
    <col min="6405" max="6656" width="9" style="115"/>
    <col min="6657" max="6657" width="23.875" style="115" customWidth="1"/>
    <col min="6658" max="6658" width="9.125" style="115" customWidth="1"/>
    <col min="6659" max="6659" width="9.5" style="115" customWidth="1"/>
    <col min="6660" max="6660" width="9.625" style="115" customWidth="1"/>
    <col min="6661" max="6912" width="9" style="115"/>
    <col min="6913" max="6913" width="23.875" style="115" customWidth="1"/>
    <col min="6914" max="6914" width="9.125" style="115" customWidth="1"/>
    <col min="6915" max="6915" width="9.5" style="115" customWidth="1"/>
    <col min="6916" max="6916" width="9.625" style="115" customWidth="1"/>
    <col min="6917" max="7168" width="9" style="115"/>
    <col min="7169" max="7169" width="23.875" style="115" customWidth="1"/>
    <col min="7170" max="7170" width="9.125" style="115" customWidth="1"/>
    <col min="7171" max="7171" width="9.5" style="115" customWidth="1"/>
    <col min="7172" max="7172" width="9.625" style="115" customWidth="1"/>
    <col min="7173" max="7424" width="9" style="115"/>
    <col min="7425" max="7425" width="23.875" style="115" customWidth="1"/>
    <col min="7426" max="7426" width="9.125" style="115" customWidth="1"/>
    <col min="7427" max="7427" width="9.5" style="115" customWidth="1"/>
    <col min="7428" max="7428" width="9.625" style="115" customWidth="1"/>
    <col min="7429" max="7680" width="9" style="115"/>
    <col min="7681" max="7681" width="23.875" style="115" customWidth="1"/>
    <col min="7682" max="7682" width="9.125" style="115" customWidth="1"/>
    <col min="7683" max="7683" width="9.5" style="115" customWidth="1"/>
    <col min="7684" max="7684" width="9.625" style="115" customWidth="1"/>
    <col min="7685" max="7936" width="9" style="115"/>
    <col min="7937" max="7937" width="23.875" style="115" customWidth="1"/>
    <col min="7938" max="7938" width="9.125" style="115" customWidth="1"/>
    <col min="7939" max="7939" width="9.5" style="115" customWidth="1"/>
    <col min="7940" max="7940" width="9.625" style="115" customWidth="1"/>
    <col min="7941" max="8192" width="9" style="115"/>
    <col min="8193" max="8193" width="23.875" style="115" customWidth="1"/>
    <col min="8194" max="8194" width="9.125" style="115" customWidth="1"/>
    <col min="8195" max="8195" width="9.5" style="115" customWidth="1"/>
    <col min="8196" max="8196" width="9.625" style="115" customWidth="1"/>
    <col min="8197" max="8448" width="9" style="115"/>
    <col min="8449" max="8449" width="23.875" style="115" customWidth="1"/>
    <col min="8450" max="8450" width="9.125" style="115" customWidth="1"/>
    <col min="8451" max="8451" width="9.5" style="115" customWidth="1"/>
    <col min="8452" max="8452" width="9.625" style="115" customWidth="1"/>
    <col min="8453" max="8704" width="9" style="115"/>
    <col min="8705" max="8705" width="23.875" style="115" customWidth="1"/>
    <col min="8706" max="8706" width="9.125" style="115" customWidth="1"/>
    <col min="8707" max="8707" width="9.5" style="115" customWidth="1"/>
    <col min="8708" max="8708" width="9.625" style="115" customWidth="1"/>
    <col min="8709" max="8960" width="9" style="115"/>
    <col min="8961" max="8961" width="23.875" style="115" customWidth="1"/>
    <col min="8962" max="8962" width="9.125" style="115" customWidth="1"/>
    <col min="8963" max="8963" width="9.5" style="115" customWidth="1"/>
    <col min="8964" max="8964" width="9.625" style="115" customWidth="1"/>
    <col min="8965" max="9216" width="9" style="115"/>
    <col min="9217" max="9217" width="23.875" style="115" customWidth="1"/>
    <col min="9218" max="9218" width="9.125" style="115" customWidth="1"/>
    <col min="9219" max="9219" width="9.5" style="115" customWidth="1"/>
    <col min="9220" max="9220" width="9.625" style="115" customWidth="1"/>
    <col min="9221" max="9472" width="9" style="115"/>
    <col min="9473" max="9473" width="23.875" style="115" customWidth="1"/>
    <col min="9474" max="9474" width="9.125" style="115" customWidth="1"/>
    <col min="9475" max="9475" width="9.5" style="115" customWidth="1"/>
    <col min="9476" max="9476" width="9.625" style="115" customWidth="1"/>
    <col min="9477" max="9728" width="9" style="115"/>
    <col min="9729" max="9729" width="23.875" style="115" customWidth="1"/>
    <col min="9730" max="9730" width="9.125" style="115" customWidth="1"/>
    <col min="9731" max="9731" width="9.5" style="115" customWidth="1"/>
    <col min="9732" max="9732" width="9.625" style="115" customWidth="1"/>
    <col min="9733" max="9984" width="9" style="115"/>
    <col min="9985" max="9985" width="23.875" style="115" customWidth="1"/>
    <col min="9986" max="9986" width="9.125" style="115" customWidth="1"/>
    <col min="9987" max="9987" width="9.5" style="115" customWidth="1"/>
    <col min="9988" max="9988" width="9.625" style="115" customWidth="1"/>
    <col min="9989" max="10240" width="9" style="115"/>
    <col min="10241" max="10241" width="23.875" style="115" customWidth="1"/>
    <col min="10242" max="10242" width="9.125" style="115" customWidth="1"/>
    <col min="10243" max="10243" width="9.5" style="115" customWidth="1"/>
    <col min="10244" max="10244" width="9.625" style="115" customWidth="1"/>
    <col min="10245" max="10496" width="9" style="115"/>
    <col min="10497" max="10497" width="23.875" style="115" customWidth="1"/>
    <col min="10498" max="10498" width="9.125" style="115" customWidth="1"/>
    <col min="10499" max="10499" width="9.5" style="115" customWidth="1"/>
    <col min="10500" max="10500" width="9.625" style="115" customWidth="1"/>
    <col min="10501" max="10752" width="9" style="115"/>
    <col min="10753" max="10753" width="23.875" style="115" customWidth="1"/>
    <col min="10754" max="10754" width="9.125" style="115" customWidth="1"/>
    <col min="10755" max="10755" width="9.5" style="115" customWidth="1"/>
    <col min="10756" max="10756" width="9.625" style="115" customWidth="1"/>
    <col min="10757" max="11008" width="9" style="115"/>
    <col min="11009" max="11009" width="23.875" style="115" customWidth="1"/>
    <col min="11010" max="11010" width="9.125" style="115" customWidth="1"/>
    <col min="11011" max="11011" width="9.5" style="115" customWidth="1"/>
    <col min="11012" max="11012" width="9.625" style="115" customWidth="1"/>
    <col min="11013" max="11264" width="9" style="115"/>
    <col min="11265" max="11265" width="23.875" style="115" customWidth="1"/>
    <col min="11266" max="11266" width="9.125" style="115" customWidth="1"/>
    <col min="11267" max="11267" width="9.5" style="115" customWidth="1"/>
    <col min="11268" max="11268" width="9.625" style="115" customWidth="1"/>
    <col min="11269" max="11520" width="9" style="115"/>
    <col min="11521" max="11521" width="23.875" style="115" customWidth="1"/>
    <col min="11522" max="11522" width="9.125" style="115" customWidth="1"/>
    <col min="11523" max="11523" width="9.5" style="115" customWidth="1"/>
    <col min="11524" max="11524" width="9.625" style="115" customWidth="1"/>
    <col min="11525" max="11776" width="9" style="115"/>
    <col min="11777" max="11777" width="23.875" style="115" customWidth="1"/>
    <col min="11778" max="11778" width="9.125" style="115" customWidth="1"/>
    <col min="11779" max="11779" width="9.5" style="115" customWidth="1"/>
    <col min="11780" max="11780" width="9.625" style="115" customWidth="1"/>
    <col min="11781" max="12032" width="9" style="115"/>
    <col min="12033" max="12033" width="23.875" style="115" customWidth="1"/>
    <col min="12034" max="12034" width="9.125" style="115" customWidth="1"/>
    <col min="12035" max="12035" width="9.5" style="115" customWidth="1"/>
    <col min="12036" max="12036" width="9.625" style="115" customWidth="1"/>
    <col min="12037" max="12288" width="9" style="115"/>
    <col min="12289" max="12289" width="23.875" style="115" customWidth="1"/>
    <col min="12290" max="12290" width="9.125" style="115" customWidth="1"/>
    <col min="12291" max="12291" width="9.5" style="115" customWidth="1"/>
    <col min="12292" max="12292" width="9.625" style="115" customWidth="1"/>
    <col min="12293" max="12544" width="9" style="115"/>
    <col min="12545" max="12545" width="23.875" style="115" customWidth="1"/>
    <col min="12546" max="12546" width="9.125" style="115" customWidth="1"/>
    <col min="12547" max="12547" width="9.5" style="115" customWidth="1"/>
    <col min="12548" max="12548" width="9.625" style="115" customWidth="1"/>
    <col min="12549" max="12800" width="9" style="115"/>
    <col min="12801" max="12801" width="23.875" style="115" customWidth="1"/>
    <col min="12802" max="12802" width="9.125" style="115" customWidth="1"/>
    <col min="12803" max="12803" width="9.5" style="115" customWidth="1"/>
    <col min="12804" max="12804" width="9.625" style="115" customWidth="1"/>
    <col min="12805" max="13056" width="9" style="115"/>
    <col min="13057" max="13057" width="23.875" style="115" customWidth="1"/>
    <col min="13058" max="13058" width="9.125" style="115" customWidth="1"/>
    <col min="13059" max="13059" width="9.5" style="115" customWidth="1"/>
    <col min="13060" max="13060" width="9.625" style="115" customWidth="1"/>
    <col min="13061" max="13312" width="9" style="115"/>
    <col min="13313" max="13313" width="23.875" style="115" customWidth="1"/>
    <col min="13314" max="13314" width="9.125" style="115" customWidth="1"/>
    <col min="13315" max="13315" width="9.5" style="115" customWidth="1"/>
    <col min="13316" max="13316" width="9.625" style="115" customWidth="1"/>
    <col min="13317" max="13568" width="9" style="115"/>
    <col min="13569" max="13569" width="23.875" style="115" customWidth="1"/>
    <col min="13570" max="13570" width="9.125" style="115" customWidth="1"/>
    <col min="13571" max="13571" width="9.5" style="115" customWidth="1"/>
    <col min="13572" max="13572" width="9.625" style="115" customWidth="1"/>
    <col min="13573" max="13824" width="9" style="115"/>
    <col min="13825" max="13825" width="23.875" style="115" customWidth="1"/>
    <col min="13826" max="13826" width="9.125" style="115" customWidth="1"/>
    <col min="13827" max="13827" width="9.5" style="115" customWidth="1"/>
    <col min="13828" max="13828" width="9.625" style="115" customWidth="1"/>
    <col min="13829" max="14080" width="9" style="115"/>
    <col min="14081" max="14081" width="23.875" style="115" customWidth="1"/>
    <col min="14082" max="14082" width="9.125" style="115" customWidth="1"/>
    <col min="14083" max="14083" width="9.5" style="115" customWidth="1"/>
    <col min="14084" max="14084" width="9.625" style="115" customWidth="1"/>
    <col min="14085" max="14336" width="9" style="115"/>
    <col min="14337" max="14337" width="23.875" style="115" customWidth="1"/>
    <col min="14338" max="14338" width="9.125" style="115" customWidth="1"/>
    <col min="14339" max="14339" width="9.5" style="115" customWidth="1"/>
    <col min="14340" max="14340" width="9.625" style="115" customWidth="1"/>
    <col min="14341" max="14592" width="9" style="115"/>
    <col min="14593" max="14593" width="23.875" style="115" customWidth="1"/>
    <col min="14594" max="14594" width="9.125" style="115" customWidth="1"/>
    <col min="14595" max="14595" width="9.5" style="115" customWidth="1"/>
    <col min="14596" max="14596" width="9.625" style="115" customWidth="1"/>
    <col min="14597" max="14848" width="9" style="115"/>
    <col min="14849" max="14849" width="23.875" style="115" customWidth="1"/>
    <col min="14850" max="14850" width="9.125" style="115" customWidth="1"/>
    <col min="14851" max="14851" width="9.5" style="115" customWidth="1"/>
    <col min="14852" max="14852" width="9.625" style="115" customWidth="1"/>
    <col min="14853" max="15104" width="9" style="115"/>
    <col min="15105" max="15105" width="23.875" style="115" customWidth="1"/>
    <col min="15106" max="15106" width="9.125" style="115" customWidth="1"/>
    <col min="15107" max="15107" width="9.5" style="115" customWidth="1"/>
    <col min="15108" max="15108" width="9.625" style="115" customWidth="1"/>
    <col min="15109" max="15360" width="9" style="115"/>
    <col min="15361" max="15361" width="23.875" style="115" customWidth="1"/>
    <col min="15362" max="15362" width="9.125" style="115" customWidth="1"/>
    <col min="15363" max="15363" width="9.5" style="115" customWidth="1"/>
    <col min="15364" max="15364" width="9.625" style="115" customWidth="1"/>
    <col min="15365" max="15616" width="9" style="115"/>
    <col min="15617" max="15617" width="23.875" style="115" customWidth="1"/>
    <col min="15618" max="15618" width="9.125" style="115" customWidth="1"/>
    <col min="15619" max="15619" width="9.5" style="115" customWidth="1"/>
    <col min="15620" max="15620" width="9.625" style="115" customWidth="1"/>
    <col min="15621" max="15872" width="9" style="115"/>
    <col min="15873" max="15873" width="23.875" style="115" customWidth="1"/>
    <col min="15874" max="15874" width="9.125" style="115" customWidth="1"/>
    <col min="15875" max="15875" width="9.5" style="115" customWidth="1"/>
    <col min="15876" max="15876" width="9.625" style="115" customWidth="1"/>
    <col min="15877" max="16128" width="9" style="115"/>
    <col min="16129" max="16129" width="23.875" style="115" customWidth="1"/>
    <col min="16130" max="16130" width="9.125" style="115" customWidth="1"/>
    <col min="16131" max="16131" width="9.5" style="115" customWidth="1"/>
    <col min="16132" max="16132" width="9.625" style="115" customWidth="1"/>
    <col min="16133" max="16384" width="9" style="115"/>
  </cols>
  <sheetData>
    <row r="1" spans="1:8" ht="33" customHeight="1">
      <c r="A1" s="583" t="s">
        <v>146</v>
      </c>
      <c r="B1" s="583"/>
      <c r="C1" s="583"/>
      <c r="D1" s="583"/>
    </row>
    <row r="2" spans="1:8" ht="16.5" customHeight="1" thickBot="1">
      <c r="A2" s="116"/>
      <c r="B2" s="201"/>
      <c r="C2" s="293"/>
      <c r="D2" s="202" t="s">
        <v>13</v>
      </c>
    </row>
    <row r="3" spans="1:8" ht="16.5" customHeight="1">
      <c r="A3" s="584" t="s">
        <v>147</v>
      </c>
      <c r="B3" s="584" t="s">
        <v>342</v>
      </c>
      <c r="C3" s="584" t="s">
        <v>54</v>
      </c>
      <c r="D3" s="584" t="s">
        <v>148</v>
      </c>
    </row>
    <row r="4" spans="1:8" ht="24.75" customHeight="1">
      <c r="A4" s="585"/>
      <c r="B4" s="585"/>
      <c r="C4" s="585"/>
      <c r="D4" s="585"/>
    </row>
    <row r="5" spans="1:8" ht="18" customHeight="1">
      <c r="A5" s="442" t="s">
        <v>149</v>
      </c>
      <c r="B5" s="443">
        <v>359006</v>
      </c>
      <c r="C5" s="443">
        <v>248550</v>
      </c>
      <c r="D5" s="294">
        <v>44.4</v>
      </c>
      <c r="G5" s="115">
        <v>1810</v>
      </c>
    </row>
    <row r="6" spans="1:8" ht="18" customHeight="1">
      <c r="A6" s="444" t="s">
        <v>150</v>
      </c>
      <c r="B6" s="295">
        <v>104251</v>
      </c>
      <c r="C6" s="295">
        <v>73792</v>
      </c>
      <c r="D6" s="296">
        <v>41.3</v>
      </c>
      <c r="G6" s="276">
        <f>B5-G5</f>
        <v>357196</v>
      </c>
      <c r="H6" s="115">
        <f>G6/C5</f>
        <v>1.4371192918929794</v>
      </c>
    </row>
    <row r="7" spans="1:8" ht="18" customHeight="1">
      <c r="A7" s="444" t="s">
        <v>186</v>
      </c>
      <c r="B7" s="295">
        <v>254755</v>
      </c>
      <c r="C7" s="295">
        <v>174758</v>
      </c>
      <c r="D7" s="296">
        <v>45.8</v>
      </c>
    </row>
    <row r="8" spans="1:8" ht="18" customHeight="1">
      <c r="A8" s="444" t="s">
        <v>151</v>
      </c>
      <c r="B8" s="295">
        <v>22490</v>
      </c>
      <c r="C8" s="295">
        <v>0</v>
      </c>
      <c r="D8" s="296" t="s">
        <v>394</v>
      </c>
    </row>
    <row r="9" spans="1:8" ht="18" customHeight="1">
      <c r="A9" s="444" t="s">
        <v>152</v>
      </c>
      <c r="B9" s="295">
        <v>71466</v>
      </c>
      <c r="C9" s="295">
        <v>34258</v>
      </c>
      <c r="D9" s="296">
        <v>108.6</v>
      </c>
    </row>
    <row r="10" spans="1:8" ht="18" customHeight="1">
      <c r="A10" s="444" t="s">
        <v>153</v>
      </c>
      <c r="B10" s="295">
        <v>138660</v>
      </c>
      <c r="C10" s="295">
        <v>109067</v>
      </c>
      <c r="D10" s="296">
        <v>27.1</v>
      </c>
    </row>
    <row r="11" spans="1:8" ht="18" customHeight="1">
      <c r="A11" s="445" t="s">
        <v>154</v>
      </c>
      <c r="B11" s="295">
        <v>78863</v>
      </c>
      <c r="C11" s="295">
        <v>40666</v>
      </c>
      <c r="D11" s="296">
        <v>93.9</v>
      </c>
    </row>
    <row r="12" spans="1:8" ht="18" customHeight="1">
      <c r="A12" s="444" t="s">
        <v>155</v>
      </c>
      <c r="B12" s="295"/>
      <c r="C12" s="295"/>
      <c r="D12" s="296"/>
    </row>
    <row r="13" spans="1:8" ht="18" customHeight="1">
      <c r="A13" s="444" t="s">
        <v>156</v>
      </c>
      <c r="B13" s="295">
        <v>64989</v>
      </c>
      <c r="C13" s="295">
        <v>70286</v>
      </c>
      <c r="D13" s="296">
        <v>-7.5</v>
      </c>
    </row>
    <row r="14" spans="1:8" ht="18" customHeight="1">
      <c r="A14" s="444" t="s">
        <v>157</v>
      </c>
      <c r="B14" s="295">
        <v>294017</v>
      </c>
      <c r="C14" s="295">
        <v>178264</v>
      </c>
      <c r="D14" s="296">
        <v>64.900000000000006</v>
      </c>
    </row>
    <row r="15" spans="1:8" ht="18" customHeight="1">
      <c r="A15" s="444" t="s">
        <v>158</v>
      </c>
      <c r="B15" s="295">
        <v>261120</v>
      </c>
      <c r="C15" s="295">
        <v>161266</v>
      </c>
      <c r="D15" s="296">
        <v>61.9</v>
      </c>
    </row>
    <row r="16" spans="1:8" ht="18" customHeight="1">
      <c r="A16" s="444" t="s">
        <v>159</v>
      </c>
      <c r="B16" s="295"/>
      <c r="C16" s="295"/>
      <c r="D16" s="296"/>
    </row>
    <row r="17" spans="1:4" ht="18" customHeight="1">
      <c r="A17" s="444" t="s">
        <v>160</v>
      </c>
      <c r="B17" s="295">
        <v>251775</v>
      </c>
      <c r="C17" s="295">
        <v>198931</v>
      </c>
      <c r="D17" s="296">
        <v>26.6</v>
      </c>
    </row>
    <row r="18" spans="1:4" ht="18" customHeight="1">
      <c r="A18" s="444" t="s">
        <v>161</v>
      </c>
      <c r="B18" s="295">
        <v>67692</v>
      </c>
      <c r="C18" s="295">
        <v>14128</v>
      </c>
      <c r="D18" s="296">
        <v>379.1</v>
      </c>
    </row>
    <row r="19" spans="1:4" ht="18" customHeight="1">
      <c r="A19" s="445" t="s">
        <v>162</v>
      </c>
      <c r="B19" s="295"/>
      <c r="C19" s="295"/>
      <c r="D19" s="296"/>
    </row>
    <row r="20" spans="1:4" ht="18" customHeight="1">
      <c r="A20" s="445" t="s">
        <v>163</v>
      </c>
      <c r="B20" s="295">
        <v>11306</v>
      </c>
      <c r="C20" s="295">
        <v>0</v>
      </c>
      <c r="D20" s="296" t="s">
        <v>395</v>
      </c>
    </row>
    <row r="21" spans="1:4" ht="18" customHeight="1">
      <c r="A21" s="445" t="s">
        <v>164</v>
      </c>
      <c r="B21" s="295">
        <v>138660</v>
      </c>
      <c r="C21" s="295">
        <v>109067</v>
      </c>
      <c r="D21" s="296">
        <v>27.1</v>
      </c>
    </row>
    <row r="22" spans="1:4" ht="18" customHeight="1" thickBot="1">
      <c r="A22" s="297" t="s">
        <v>165</v>
      </c>
      <c r="B22" s="298">
        <v>209040</v>
      </c>
      <c r="C22" s="298">
        <v>139483</v>
      </c>
      <c r="D22" s="299">
        <v>49.9</v>
      </c>
    </row>
    <row r="23" spans="1:4" ht="25.5" customHeight="1">
      <c r="A23" s="581" t="s">
        <v>166</v>
      </c>
      <c r="B23" s="582"/>
      <c r="C23" s="582"/>
    </row>
    <row r="25" spans="1:4">
      <c r="B25" s="203">
        <v>10</v>
      </c>
    </row>
  </sheetData>
  <mergeCells count="6">
    <mergeCell ref="A23:C23"/>
    <mergeCell ref="A1:D1"/>
    <mergeCell ref="A3:A4"/>
    <mergeCell ref="B3:B4"/>
    <mergeCell ref="C3:C4"/>
    <mergeCell ref="D3:D4"/>
  </mergeCells>
  <phoneticPr fontId="1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5"/>
  <sheetViews>
    <sheetView workbookViewId="0">
      <selection activeCell="K14" sqref="K14"/>
    </sheetView>
  </sheetViews>
  <sheetFormatPr defaultColWidth="9" defaultRowHeight="12"/>
  <cols>
    <col min="1" max="1" width="32.5" style="653" customWidth="1"/>
    <col min="2" max="2" width="8.25" style="656" customWidth="1"/>
    <col min="3" max="3" width="6.875" style="656" customWidth="1"/>
    <col min="4" max="4" width="9.375" style="673" customWidth="1"/>
    <col min="5" max="256" width="9" style="653"/>
    <col min="257" max="257" width="27" style="653" customWidth="1"/>
    <col min="258" max="258" width="8.25" style="653" customWidth="1"/>
    <col min="259" max="259" width="6.875" style="653" customWidth="1"/>
    <col min="260" max="260" width="9.375" style="653" customWidth="1"/>
    <col min="261" max="512" width="9" style="653"/>
    <col min="513" max="513" width="27" style="653" customWidth="1"/>
    <col min="514" max="514" width="8.25" style="653" customWidth="1"/>
    <col min="515" max="515" width="6.875" style="653" customWidth="1"/>
    <col min="516" max="516" width="9.375" style="653" customWidth="1"/>
    <col min="517" max="768" width="9" style="653"/>
    <col min="769" max="769" width="27" style="653" customWidth="1"/>
    <col min="770" max="770" width="8.25" style="653" customWidth="1"/>
    <col min="771" max="771" width="6.875" style="653" customWidth="1"/>
    <col min="772" max="772" width="9.375" style="653" customWidth="1"/>
    <col min="773" max="1024" width="9" style="653"/>
    <col min="1025" max="1025" width="27" style="653" customWidth="1"/>
    <col min="1026" max="1026" width="8.25" style="653" customWidth="1"/>
    <col min="1027" max="1027" width="6.875" style="653" customWidth="1"/>
    <col min="1028" max="1028" width="9.375" style="653" customWidth="1"/>
    <col min="1029" max="1280" width="9" style="653"/>
    <col min="1281" max="1281" width="27" style="653" customWidth="1"/>
    <col min="1282" max="1282" width="8.25" style="653" customWidth="1"/>
    <col min="1283" max="1283" width="6.875" style="653" customWidth="1"/>
    <col min="1284" max="1284" width="9.375" style="653" customWidth="1"/>
    <col min="1285" max="1536" width="9" style="653"/>
    <col min="1537" max="1537" width="27" style="653" customWidth="1"/>
    <col min="1538" max="1538" width="8.25" style="653" customWidth="1"/>
    <col min="1539" max="1539" width="6.875" style="653" customWidth="1"/>
    <col min="1540" max="1540" width="9.375" style="653" customWidth="1"/>
    <col min="1541" max="1792" width="9" style="653"/>
    <col min="1793" max="1793" width="27" style="653" customWidth="1"/>
    <col min="1794" max="1794" width="8.25" style="653" customWidth="1"/>
    <col min="1795" max="1795" width="6.875" style="653" customWidth="1"/>
    <col min="1796" max="1796" width="9.375" style="653" customWidth="1"/>
    <col min="1797" max="2048" width="9" style="653"/>
    <col min="2049" max="2049" width="27" style="653" customWidth="1"/>
    <col min="2050" max="2050" width="8.25" style="653" customWidth="1"/>
    <col min="2051" max="2051" width="6.875" style="653" customWidth="1"/>
    <col min="2052" max="2052" width="9.375" style="653" customWidth="1"/>
    <col min="2053" max="2304" width="9" style="653"/>
    <col min="2305" max="2305" width="27" style="653" customWidth="1"/>
    <col min="2306" max="2306" width="8.25" style="653" customWidth="1"/>
    <col min="2307" max="2307" width="6.875" style="653" customWidth="1"/>
    <col min="2308" max="2308" width="9.375" style="653" customWidth="1"/>
    <col min="2309" max="2560" width="9" style="653"/>
    <col min="2561" max="2561" width="27" style="653" customWidth="1"/>
    <col min="2562" max="2562" width="8.25" style="653" customWidth="1"/>
    <col min="2563" max="2563" width="6.875" style="653" customWidth="1"/>
    <col min="2564" max="2564" width="9.375" style="653" customWidth="1"/>
    <col min="2565" max="2816" width="9" style="653"/>
    <col min="2817" max="2817" width="27" style="653" customWidth="1"/>
    <col min="2818" max="2818" width="8.25" style="653" customWidth="1"/>
    <col min="2819" max="2819" width="6.875" style="653" customWidth="1"/>
    <col min="2820" max="2820" width="9.375" style="653" customWidth="1"/>
    <col min="2821" max="3072" width="9" style="653"/>
    <col min="3073" max="3073" width="27" style="653" customWidth="1"/>
    <col min="3074" max="3074" width="8.25" style="653" customWidth="1"/>
    <col min="3075" max="3075" width="6.875" style="653" customWidth="1"/>
    <col min="3076" max="3076" width="9.375" style="653" customWidth="1"/>
    <col min="3077" max="3328" width="9" style="653"/>
    <col min="3329" max="3329" width="27" style="653" customWidth="1"/>
    <col min="3330" max="3330" width="8.25" style="653" customWidth="1"/>
    <col min="3331" max="3331" width="6.875" style="653" customWidth="1"/>
    <col min="3332" max="3332" width="9.375" style="653" customWidth="1"/>
    <col min="3333" max="3584" width="9" style="653"/>
    <col min="3585" max="3585" width="27" style="653" customWidth="1"/>
    <col min="3586" max="3586" width="8.25" style="653" customWidth="1"/>
    <col min="3587" max="3587" width="6.875" style="653" customWidth="1"/>
    <col min="3588" max="3588" width="9.375" style="653" customWidth="1"/>
    <col min="3589" max="3840" width="9" style="653"/>
    <col min="3841" max="3841" width="27" style="653" customWidth="1"/>
    <col min="3842" max="3842" width="8.25" style="653" customWidth="1"/>
    <col min="3843" max="3843" width="6.875" style="653" customWidth="1"/>
    <col min="3844" max="3844" width="9.375" style="653" customWidth="1"/>
    <col min="3845" max="4096" width="9" style="653"/>
    <col min="4097" max="4097" width="27" style="653" customWidth="1"/>
    <col min="4098" max="4098" width="8.25" style="653" customWidth="1"/>
    <col min="4099" max="4099" width="6.875" style="653" customWidth="1"/>
    <col min="4100" max="4100" width="9.375" style="653" customWidth="1"/>
    <col min="4101" max="4352" width="9" style="653"/>
    <col min="4353" max="4353" width="27" style="653" customWidth="1"/>
    <col min="4354" max="4354" width="8.25" style="653" customWidth="1"/>
    <col min="4355" max="4355" width="6.875" style="653" customWidth="1"/>
    <col min="4356" max="4356" width="9.375" style="653" customWidth="1"/>
    <col min="4357" max="4608" width="9" style="653"/>
    <col min="4609" max="4609" width="27" style="653" customWidth="1"/>
    <col min="4610" max="4610" width="8.25" style="653" customWidth="1"/>
    <col min="4611" max="4611" width="6.875" style="653" customWidth="1"/>
    <col min="4612" max="4612" width="9.375" style="653" customWidth="1"/>
    <col min="4613" max="4864" width="9" style="653"/>
    <col min="4865" max="4865" width="27" style="653" customWidth="1"/>
    <col min="4866" max="4866" width="8.25" style="653" customWidth="1"/>
    <col min="4867" max="4867" width="6.875" style="653" customWidth="1"/>
    <col min="4868" max="4868" width="9.375" style="653" customWidth="1"/>
    <col min="4869" max="5120" width="9" style="653"/>
    <col min="5121" max="5121" width="27" style="653" customWidth="1"/>
    <col min="5122" max="5122" width="8.25" style="653" customWidth="1"/>
    <col min="5123" max="5123" width="6.875" style="653" customWidth="1"/>
    <col min="5124" max="5124" width="9.375" style="653" customWidth="1"/>
    <col min="5125" max="5376" width="9" style="653"/>
    <col min="5377" max="5377" width="27" style="653" customWidth="1"/>
    <col min="5378" max="5378" width="8.25" style="653" customWidth="1"/>
    <col min="5379" max="5379" width="6.875" style="653" customWidth="1"/>
    <col min="5380" max="5380" width="9.375" style="653" customWidth="1"/>
    <col min="5381" max="5632" width="9" style="653"/>
    <col min="5633" max="5633" width="27" style="653" customWidth="1"/>
    <col min="5634" max="5634" width="8.25" style="653" customWidth="1"/>
    <col min="5635" max="5635" width="6.875" style="653" customWidth="1"/>
    <col min="5636" max="5636" width="9.375" style="653" customWidth="1"/>
    <col min="5637" max="5888" width="9" style="653"/>
    <col min="5889" max="5889" width="27" style="653" customWidth="1"/>
    <col min="5890" max="5890" width="8.25" style="653" customWidth="1"/>
    <col min="5891" max="5891" width="6.875" style="653" customWidth="1"/>
    <col min="5892" max="5892" width="9.375" style="653" customWidth="1"/>
    <col min="5893" max="6144" width="9" style="653"/>
    <col min="6145" max="6145" width="27" style="653" customWidth="1"/>
    <col min="6146" max="6146" width="8.25" style="653" customWidth="1"/>
    <col min="6147" max="6147" width="6.875" style="653" customWidth="1"/>
    <col min="6148" max="6148" width="9.375" style="653" customWidth="1"/>
    <col min="6149" max="6400" width="9" style="653"/>
    <col min="6401" max="6401" width="27" style="653" customWidth="1"/>
    <col min="6402" max="6402" width="8.25" style="653" customWidth="1"/>
    <col min="6403" max="6403" width="6.875" style="653" customWidth="1"/>
    <col min="6404" max="6404" width="9.375" style="653" customWidth="1"/>
    <col min="6405" max="6656" width="9" style="653"/>
    <col min="6657" max="6657" width="27" style="653" customWidth="1"/>
    <col min="6658" max="6658" width="8.25" style="653" customWidth="1"/>
    <col min="6659" max="6659" width="6.875" style="653" customWidth="1"/>
    <col min="6660" max="6660" width="9.375" style="653" customWidth="1"/>
    <col min="6661" max="6912" width="9" style="653"/>
    <col min="6913" max="6913" width="27" style="653" customWidth="1"/>
    <col min="6914" max="6914" width="8.25" style="653" customWidth="1"/>
    <col min="6915" max="6915" width="6.875" style="653" customWidth="1"/>
    <col min="6916" max="6916" width="9.375" style="653" customWidth="1"/>
    <col min="6917" max="7168" width="9" style="653"/>
    <col min="7169" max="7169" width="27" style="653" customWidth="1"/>
    <col min="7170" max="7170" width="8.25" style="653" customWidth="1"/>
    <col min="7171" max="7171" width="6.875" style="653" customWidth="1"/>
    <col min="7172" max="7172" width="9.375" style="653" customWidth="1"/>
    <col min="7173" max="7424" width="9" style="653"/>
    <col min="7425" max="7425" width="27" style="653" customWidth="1"/>
    <col min="7426" max="7426" width="8.25" style="653" customWidth="1"/>
    <col min="7427" max="7427" width="6.875" style="653" customWidth="1"/>
    <col min="7428" max="7428" width="9.375" style="653" customWidth="1"/>
    <col min="7429" max="7680" width="9" style="653"/>
    <col min="7681" max="7681" width="27" style="653" customWidth="1"/>
    <col min="7682" max="7682" width="8.25" style="653" customWidth="1"/>
    <col min="7683" max="7683" width="6.875" style="653" customWidth="1"/>
    <col min="7684" max="7684" width="9.375" style="653" customWidth="1"/>
    <col min="7685" max="7936" width="9" style="653"/>
    <col min="7937" max="7937" width="27" style="653" customWidth="1"/>
    <col min="7938" max="7938" width="8.25" style="653" customWidth="1"/>
    <col min="7939" max="7939" width="6.875" style="653" customWidth="1"/>
    <col min="7940" max="7940" width="9.375" style="653" customWidth="1"/>
    <col min="7941" max="8192" width="9" style="653"/>
    <col min="8193" max="8193" width="27" style="653" customWidth="1"/>
    <col min="8194" max="8194" width="8.25" style="653" customWidth="1"/>
    <col min="8195" max="8195" width="6.875" style="653" customWidth="1"/>
    <col min="8196" max="8196" width="9.375" style="653" customWidth="1"/>
    <col min="8197" max="8448" width="9" style="653"/>
    <col min="8449" max="8449" width="27" style="653" customWidth="1"/>
    <col min="8450" max="8450" width="8.25" style="653" customWidth="1"/>
    <col min="8451" max="8451" width="6.875" style="653" customWidth="1"/>
    <col min="8452" max="8452" width="9.375" style="653" customWidth="1"/>
    <col min="8453" max="8704" width="9" style="653"/>
    <col min="8705" max="8705" width="27" style="653" customWidth="1"/>
    <col min="8706" max="8706" width="8.25" style="653" customWidth="1"/>
    <col min="8707" max="8707" width="6.875" style="653" customWidth="1"/>
    <col min="8708" max="8708" width="9.375" style="653" customWidth="1"/>
    <col min="8709" max="8960" width="9" style="653"/>
    <col min="8961" max="8961" width="27" style="653" customWidth="1"/>
    <col min="8962" max="8962" width="8.25" style="653" customWidth="1"/>
    <col min="8963" max="8963" width="6.875" style="653" customWidth="1"/>
    <col min="8964" max="8964" width="9.375" style="653" customWidth="1"/>
    <col min="8965" max="9216" width="9" style="653"/>
    <col min="9217" max="9217" width="27" style="653" customWidth="1"/>
    <col min="9218" max="9218" width="8.25" style="653" customWidth="1"/>
    <col min="9219" max="9219" width="6.875" style="653" customWidth="1"/>
    <col min="9220" max="9220" width="9.375" style="653" customWidth="1"/>
    <col min="9221" max="9472" width="9" style="653"/>
    <col min="9473" max="9473" width="27" style="653" customWidth="1"/>
    <col min="9474" max="9474" width="8.25" style="653" customWidth="1"/>
    <col min="9475" max="9475" width="6.875" style="653" customWidth="1"/>
    <col min="9476" max="9476" width="9.375" style="653" customWidth="1"/>
    <col min="9477" max="9728" width="9" style="653"/>
    <col min="9729" max="9729" width="27" style="653" customWidth="1"/>
    <col min="9730" max="9730" width="8.25" style="653" customWidth="1"/>
    <col min="9731" max="9731" width="6.875" style="653" customWidth="1"/>
    <col min="9732" max="9732" width="9.375" style="653" customWidth="1"/>
    <col min="9733" max="9984" width="9" style="653"/>
    <col min="9985" max="9985" width="27" style="653" customWidth="1"/>
    <col min="9986" max="9986" width="8.25" style="653" customWidth="1"/>
    <col min="9987" max="9987" width="6.875" style="653" customWidth="1"/>
    <col min="9988" max="9988" width="9.375" style="653" customWidth="1"/>
    <col min="9989" max="10240" width="9" style="653"/>
    <col min="10241" max="10241" width="27" style="653" customWidth="1"/>
    <col min="10242" max="10242" width="8.25" style="653" customWidth="1"/>
    <col min="10243" max="10243" width="6.875" style="653" customWidth="1"/>
    <col min="10244" max="10244" width="9.375" style="653" customWidth="1"/>
    <col min="10245" max="10496" width="9" style="653"/>
    <col min="10497" max="10497" width="27" style="653" customWidth="1"/>
    <col min="10498" max="10498" width="8.25" style="653" customWidth="1"/>
    <col min="10499" max="10499" width="6.875" style="653" customWidth="1"/>
    <col min="10500" max="10500" width="9.375" style="653" customWidth="1"/>
    <col min="10501" max="10752" width="9" style="653"/>
    <col min="10753" max="10753" width="27" style="653" customWidth="1"/>
    <col min="10754" max="10754" width="8.25" style="653" customWidth="1"/>
    <col min="10755" max="10755" width="6.875" style="653" customWidth="1"/>
    <col min="10756" max="10756" width="9.375" style="653" customWidth="1"/>
    <col min="10757" max="11008" width="9" style="653"/>
    <col min="11009" max="11009" width="27" style="653" customWidth="1"/>
    <col min="11010" max="11010" width="8.25" style="653" customWidth="1"/>
    <col min="11011" max="11011" width="6.875" style="653" customWidth="1"/>
    <col min="11012" max="11012" width="9.375" style="653" customWidth="1"/>
    <col min="11013" max="11264" width="9" style="653"/>
    <col min="11265" max="11265" width="27" style="653" customWidth="1"/>
    <col min="11266" max="11266" width="8.25" style="653" customWidth="1"/>
    <col min="11267" max="11267" width="6.875" style="653" customWidth="1"/>
    <col min="11268" max="11268" width="9.375" style="653" customWidth="1"/>
    <col min="11269" max="11520" width="9" style="653"/>
    <col min="11521" max="11521" width="27" style="653" customWidth="1"/>
    <col min="11522" max="11522" width="8.25" style="653" customWidth="1"/>
    <col min="11523" max="11523" width="6.875" style="653" customWidth="1"/>
    <col min="11524" max="11524" width="9.375" style="653" customWidth="1"/>
    <col min="11525" max="11776" width="9" style="653"/>
    <col min="11777" max="11777" width="27" style="653" customWidth="1"/>
    <col min="11778" max="11778" width="8.25" style="653" customWidth="1"/>
    <col min="11779" max="11779" width="6.875" style="653" customWidth="1"/>
    <col min="11780" max="11780" width="9.375" style="653" customWidth="1"/>
    <col min="11781" max="12032" width="9" style="653"/>
    <col min="12033" max="12033" width="27" style="653" customWidth="1"/>
    <col min="12034" max="12034" width="8.25" style="653" customWidth="1"/>
    <col min="12035" max="12035" width="6.875" style="653" customWidth="1"/>
    <col min="12036" max="12036" width="9.375" style="653" customWidth="1"/>
    <col min="12037" max="12288" width="9" style="653"/>
    <col min="12289" max="12289" width="27" style="653" customWidth="1"/>
    <col min="12290" max="12290" width="8.25" style="653" customWidth="1"/>
    <col min="12291" max="12291" width="6.875" style="653" customWidth="1"/>
    <col min="12292" max="12292" width="9.375" style="653" customWidth="1"/>
    <col min="12293" max="12544" width="9" style="653"/>
    <col min="12545" max="12545" width="27" style="653" customWidth="1"/>
    <col min="12546" max="12546" width="8.25" style="653" customWidth="1"/>
    <col min="12547" max="12547" width="6.875" style="653" customWidth="1"/>
    <col min="12548" max="12548" width="9.375" style="653" customWidth="1"/>
    <col min="12549" max="12800" width="9" style="653"/>
    <col min="12801" max="12801" width="27" style="653" customWidth="1"/>
    <col min="12802" max="12802" width="8.25" style="653" customWidth="1"/>
    <col min="12803" max="12803" width="6.875" style="653" customWidth="1"/>
    <col min="12804" max="12804" width="9.375" style="653" customWidth="1"/>
    <col min="12805" max="13056" width="9" style="653"/>
    <col min="13057" max="13057" width="27" style="653" customWidth="1"/>
    <col min="13058" max="13058" width="8.25" style="653" customWidth="1"/>
    <col min="13059" max="13059" width="6.875" style="653" customWidth="1"/>
    <col min="13060" max="13060" width="9.375" style="653" customWidth="1"/>
    <col min="13061" max="13312" width="9" style="653"/>
    <col min="13313" max="13313" width="27" style="653" customWidth="1"/>
    <col min="13314" max="13314" width="8.25" style="653" customWidth="1"/>
    <col min="13315" max="13315" width="6.875" style="653" customWidth="1"/>
    <col min="13316" max="13316" width="9.375" style="653" customWidth="1"/>
    <col min="13317" max="13568" width="9" style="653"/>
    <col min="13569" max="13569" width="27" style="653" customWidth="1"/>
    <col min="13570" max="13570" width="8.25" style="653" customWidth="1"/>
    <col min="13571" max="13571" width="6.875" style="653" customWidth="1"/>
    <col min="13572" max="13572" width="9.375" style="653" customWidth="1"/>
    <col min="13573" max="13824" width="9" style="653"/>
    <col min="13825" max="13825" width="27" style="653" customWidth="1"/>
    <col min="13826" max="13826" width="8.25" style="653" customWidth="1"/>
    <col min="13827" max="13827" width="6.875" style="653" customWidth="1"/>
    <col min="13828" max="13828" width="9.375" style="653" customWidth="1"/>
    <col min="13829" max="14080" width="9" style="653"/>
    <col min="14081" max="14081" width="27" style="653" customWidth="1"/>
    <col min="14082" max="14082" width="8.25" style="653" customWidth="1"/>
    <col min="14083" max="14083" width="6.875" style="653" customWidth="1"/>
    <col min="14084" max="14084" width="9.375" style="653" customWidth="1"/>
    <col min="14085" max="14336" width="9" style="653"/>
    <col min="14337" max="14337" width="27" style="653" customWidth="1"/>
    <col min="14338" max="14338" width="8.25" style="653" customWidth="1"/>
    <col min="14339" max="14339" width="6.875" style="653" customWidth="1"/>
    <col min="14340" max="14340" width="9.375" style="653" customWidth="1"/>
    <col min="14341" max="14592" width="9" style="653"/>
    <col min="14593" max="14593" width="27" style="653" customWidth="1"/>
    <col min="14594" max="14594" width="8.25" style="653" customWidth="1"/>
    <col min="14595" max="14595" width="6.875" style="653" customWidth="1"/>
    <col min="14596" max="14596" width="9.375" style="653" customWidth="1"/>
    <col min="14597" max="14848" width="9" style="653"/>
    <col min="14849" max="14849" width="27" style="653" customWidth="1"/>
    <col min="14850" max="14850" width="8.25" style="653" customWidth="1"/>
    <col min="14851" max="14851" width="6.875" style="653" customWidth="1"/>
    <col min="14852" max="14852" width="9.375" style="653" customWidth="1"/>
    <col min="14853" max="15104" width="9" style="653"/>
    <col min="15105" max="15105" width="27" style="653" customWidth="1"/>
    <col min="15106" max="15106" width="8.25" style="653" customWidth="1"/>
    <col min="15107" max="15107" width="6.875" style="653" customWidth="1"/>
    <col min="15108" max="15108" width="9.375" style="653" customWidth="1"/>
    <col min="15109" max="15360" width="9" style="653"/>
    <col min="15361" max="15361" width="27" style="653" customWidth="1"/>
    <col min="15362" max="15362" width="8.25" style="653" customWidth="1"/>
    <col min="15363" max="15363" width="6.875" style="653" customWidth="1"/>
    <col min="15364" max="15364" width="9.375" style="653" customWidth="1"/>
    <col min="15365" max="15616" width="9" style="653"/>
    <col min="15617" max="15617" width="27" style="653" customWidth="1"/>
    <col min="15618" max="15618" width="8.25" style="653" customWidth="1"/>
    <col min="15619" max="15619" width="6.875" style="653" customWidth="1"/>
    <col min="15620" max="15620" width="9.375" style="653" customWidth="1"/>
    <col min="15621" max="15872" width="9" style="653"/>
    <col min="15873" max="15873" width="27" style="653" customWidth="1"/>
    <col min="15874" max="15874" width="8.25" style="653" customWidth="1"/>
    <col min="15875" max="15875" width="6.875" style="653" customWidth="1"/>
    <col min="15876" max="15876" width="9.375" style="653" customWidth="1"/>
    <col min="15877" max="16128" width="9" style="653"/>
    <col min="16129" max="16129" width="27" style="653" customWidth="1"/>
    <col min="16130" max="16130" width="8.25" style="653" customWidth="1"/>
    <col min="16131" max="16131" width="6.875" style="653" customWidth="1"/>
    <col min="16132" max="16132" width="9.375" style="653" customWidth="1"/>
    <col min="16133" max="16384" width="9" style="653"/>
  </cols>
  <sheetData>
    <row r="1" spans="1:4" s="653" customFormat="1" ht="36" customHeight="1">
      <c r="A1" s="652" t="s">
        <v>528</v>
      </c>
      <c r="B1" s="652"/>
      <c r="C1" s="652"/>
      <c r="D1" s="652"/>
    </row>
    <row r="2" spans="1:4" s="653" customFormat="1" ht="16.5" customHeight="1" thickBot="1">
      <c r="A2" s="654"/>
      <c r="B2" s="655"/>
      <c r="C2" s="656"/>
      <c r="D2" s="657" t="s">
        <v>13</v>
      </c>
    </row>
    <row r="3" spans="1:4" s="653" customFormat="1" ht="16.5" customHeight="1">
      <c r="A3" s="658" t="s">
        <v>147</v>
      </c>
      <c r="B3" s="659" t="s">
        <v>342</v>
      </c>
      <c r="C3" s="660" t="s">
        <v>54</v>
      </c>
      <c r="D3" s="661" t="s">
        <v>148</v>
      </c>
    </row>
    <row r="4" spans="1:4" s="653" customFormat="1" ht="24.75" customHeight="1">
      <c r="A4" s="662"/>
      <c r="B4" s="663"/>
      <c r="C4" s="664"/>
      <c r="D4" s="665"/>
    </row>
    <row r="5" spans="1:4" s="653" customFormat="1" ht="18" customHeight="1">
      <c r="A5" s="666" t="s">
        <v>167</v>
      </c>
      <c r="B5" s="667">
        <v>11588</v>
      </c>
      <c r="C5" s="668">
        <v>1152</v>
      </c>
      <c r="D5" s="669">
        <v>905.9</v>
      </c>
    </row>
    <row r="6" spans="1:4" s="653" customFormat="1" ht="18" customHeight="1">
      <c r="A6" s="666" t="s">
        <v>168</v>
      </c>
      <c r="B6" s="667">
        <v>131349</v>
      </c>
      <c r="C6" s="668">
        <v>108862</v>
      </c>
      <c r="D6" s="669">
        <v>20.7</v>
      </c>
    </row>
    <row r="7" spans="1:4" s="653" customFormat="1" ht="18" customHeight="1">
      <c r="A7" s="666" t="s">
        <v>169</v>
      </c>
      <c r="B7" s="667">
        <v>7311</v>
      </c>
      <c r="C7" s="668">
        <v>205</v>
      </c>
      <c r="D7" s="669">
        <v>3466.3</v>
      </c>
    </row>
    <row r="8" spans="1:4" s="653" customFormat="1" ht="18" customHeight="1">
      <c r="A8" s="666" t="s">
        <v>170</v>
      </c>
      <c r="B8" s="667">
        <v>483</v>
      </c>
      <c r="C8" s="668">
        <v>117</v>
      </c>
      <c r="D8" s="669">
        <v>312.8</v>
      </c>
    </row>
    <row r="9" spans="1:4" s="653" customFormat="1" ht="18" customHeight="1">
      <c r="A9" s="666" t="s">
        <v>171</v>
      </c>
      <c r="B9" s="667">
        <v>22141</v>
      </c>
      <c r="C9" s="668">
        <v>15947</v>
      </c>
      <c r="D9" s="669">
        <v>38.799999999999997</v>
      </c>
    </row>
    <row r="10" spans="1:4" s="653" customFormat="1" ht="18" customHeight="1">
      <c r="A10" s="666" t="s">
        <v>172</v>
      </c>
      <c r="B10" s="667">
        <v>5290</v>
      </c>
      <c r="C10" s="668">
        <v>0</v>
      </c>
      <c r="D10" s="669" t="s">
        <v>396</v>
      </c>
    </row>
    <row r="11" spans="1:4" s="653" customFormat="1" ht="18" customHeight="1">
      <c r="A11" s="666" t="s">
        <v>173</v>
      </c>
      <c r="B11" s="667">
        <v>61</v>
      </c>
      <c r="C11" s="668">
        <v>500</v>
      </c>
      <c r="D11" s="669">
        <v>-87.8</v>
      </c>
    </row>
    <row r="12" spans="1:4" s="653" customFormat="1" ht="18" customHeight="1">
      <c r="A12" s="666" t="s">
        <v>174</v>
      </c>
      <c r="B12" s="667">
        <v>660</v>
      </c>
      <c r="C12" s="668">
        <v>577</v>
      </c>
      <c r="D12" s="669">
        <v>14.4</v>
      </c>
    </row>
    <row r="13" spans="1:4" s="653" customFormat="1" ht="18" customHeight="1">
      <c r="A13" s="666" t="s">
        <v>175</v>
      </c>
      <c r="B13" s="667">
        <v>106944</v>
      </c>
      <c r="C13" s="668">
        <v>94133</v>
      </c>
      <c r="D13" s="669">
        <v>13.6</v>
      </c>
    </row>
    <row r="14" spans="1:4" s="653" customFormat="1" ht="18" customHeight="1">
      <c r="A14" s="666" t="s">
        <v>176</v>
      </c>
      <c r="B14" s="667">
        <v>2693</v>
      </c>
      <c r="C14" s="668">
        <v>5874</v>
      </c>
      <c r="D14" s="669">
        <v>-54.2</v>
      </c>
    </row>
    <row r="15" spans="1:4" s="653" customFormat="1" ht="18" customHeight="1">
      <c r="A15" s="666" t="s">
        <v>177</v>
      </c>
      <c r="B15" s="667">
        <v>2784</v>
      </c>
      <c r="C15" s="668">
        <v>130</v>
      </c>
      <c r="D15" s="669">
        <v>2041.5</v>
      </c>
    </row>
    <row r="16" spans="1:4" s="653" customFormat="1" ht="18" customHeight="1">
      <c r="A16" s="666" t="s">
        <v>178</v>
      </c>
      <c r="B16" s="667">
        <v>45565</v>
      </c>
      <c r="C16" s="668">
        <v>18271</v>
      </c>
      <c r="D16" s="669">
        <v>149.4</v>
      </c>
    </row>
    <row r="17" spans="1:4" s="653" customFormat="1" ht="18" customHeight="1">
      <c r="A17" s="666" t="s">
        <v>179</v>
      </c>
      <c r="B17" s="667">
        <v>2177</v>
      </c>
      <c r="C17" s="668">
        <v>788</v>
      </c>
      <c r="D17" s="669">
        <v>176.3</v>
      </c>
    </row>
    <row r="18" spans="1:4" s="653" customFormat="1" ht="18" customHeight="1">
      <c r="A18" s="666" t="s">
        <v>180</v>
      </c>
      <c r="B18" s="667">
        <v>7705</v>
      </c>
      <c r="C18" s="668">
        <v>4097</v>
      </c>
      <c r="D18" s="669">
        <v>88.1</v>
      </c>
    </row>
    <row r="19" spans="1:4" s="653" customFormat="1" ht="18" customHeight="1">
      <c r="A19" s="666" t="s">
        <v>181</v>
      </c>
      <c r="B19" s="667">
        <v>35683</v>
      </c>
      <c r="C19" s="668">
        <v>13386</v>
      </c>
      <c r="D19" s="669">
        <v>166.6</v>
      </c>
    </row>
    <row r="20" spans="1:4" s="653" customFormat="1" ht="18" customHeight="1">
      <c r="A20" s="666" t="s">
        <v>182</v>
      </c>
      <c r="B20" s="667">
        <v>136</v>
      </c>
      <c r="C20" s="668">
        <v>0</v>
      </c>
      <c r="D20" s="669" t="s">
        <v>395</v>
      </c>
    </row>
    <row r="21" spans="1:4" s="653" customFormat="1" ht="18" customHeight="1">
      <c r="A21" s="666" t="s">
        <v>183</v>
      </c>
      <c r="B21" s="667">
        <v>2193</v>
      </c>
      <c r="C21" s="668">
        <v>1342</v>
      </c>
      <c r="D21" s="669">
        <v>63.4</v>
      </c>
    </row>
    <row r="22" spans="1:4" s="653" customFormat="1" ht="18" customHeight="1">
      <c r="A22" s="666" t="s">
        <v>184</v>
      </c>
      <c r="B22" s="667">
        <v>163</v>
      </c>
      <c r="C22" s="668">
        <v>735</v>
      </c>
      <c r="D22" s="669">
        <v>-77.8</v>
      </c>
    </row>
    <row r="23" spans="1:4" s="653" customFormat="1" ht="18" customHeight="1" thickBot="1">
      <c r="A23" s="666" t="s">
        <v>185</v>
      </c>
      <c r="B23" s="667">
        <v>18185</v>
      </c>
      <c r="C23" s="668">
        <v>705</v>
      </c>
      <c r="D23" s="670">
        <v>2479.4</v>
      </c>
    </row>
    <row r="24" spans="1:4" s="653" customFormat="1" ht="25.5" customHeight="1">
      <c r="A24" s="671" t="s">
        <v>166</v>
      </c>
      <c r="B24" s="672"/>
      <c r="C24" s="672"/>
      <c r="D24" s="673"/>
    </row>
    <row r="25" spans="1:4" s="653" customFormat="1">
      <c r="B25" s="656">
        <v>11</v>
      </c>
      <c r="C25" s="656"/>
      <c r="D25" s="673"/>
    </row>
  </sheetData>
  <mergeCells count="6">
    <mergeCell ref="A24:C24"/>
    <mergeCell ref="A1:D1"/>
    <mergeCell ref="A3:A4"/>
    <mergeCell ref="B3:B4"/>
    <mergeCell ref="C3:C4"/>
    <mergeCell ref="D3:D4"/>
  </mergeCells>
  <phoneticPr fontId="11" type="noConversion"/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9"/>
  <sheetViews>
    <sheetView workbookViewId="0">
      <selection activeCell="O37" sqref="O37"/>
    </sheetView>
  </sheetViews>
  <sheetFormatPr defaultColWidth="9" defaultRowHeight="14.25"/>
  <cols>
    <col min="1" max="1" width="21.875" style="117" customWidth="1"/>
    <col min="2" max="2" width="9.875" style="206" customWidth="1"/>
    <col min="3" max="3" width="13" style="206" customWidth="1"/>
    <col min="4" max="4" width="8.5" style="207" customWidth="1"/>
    <col min="5" max="256" width="9" style="117"/>
    <col min="257" max="257" width="21.875" style="117" customWidth="1"/>
    <col min="258" max="258" width="9.125" style="117" customWidth="1"/>
    <col min="259" max="259" width="13" style="117" customWidth="1"/>
    <col min="260" max="260" width="8.5" style="117" customWidth="1"/>
    <col min="261" max="512" width="9" style="117"/>
    <col min="513" max="513" width="21.875" style="117" customWidth="1"/>
    <col min="514" max="514" width="9.125" style="117" customWidth="1"/>
    <col min="515" max="515" width="13" style="117" customWidth="1"/>
    <col min="516" max="516" width="8.5" style="117" customWidth="1"/>
    <col min="517" max="768" width="9" style="117"/>
    <col min="769" max="769" width="21.875" style="117" customWidth="1"/>
    <col min="770" max="770" width="9.125" style="117" customWidth="1"/>
    <col min="771" max="771" width="13" style="117" customWidth="1"/>
    <col min="772" max="772" width="8.5" style="117" customWidth="1"/>
    <col min="773" max="1024" width="9" style="117"/>
    <col min="1025" max="1025" width="21.875" style="117" customWidth="1"/>
    <col min="1026" max="1026" width="9.125" style="117" customWidth="1"/>
    <col min="1027" max="1027" width="13" style="117" customWidth="1"/>
    <col min="1028" max="1028" width="8.5" style="117" customWidth="1"/>
    <col min="1029" max="1280" width="9" style="117"/>
    <col min="1281" max="1281" width="21.875" style="117" customWidth="1"/>
    <col min="1282" max="1282" width="9.125" style="117" customWidth="1"/>
    <col min="1283" max="1283" width="13" style="117" customWidth="1"/>
    <col min="1284" max="1284" width="8.5" style="117" customWidth="1"/>
    <col min="1285" max="1536" width="9" style="117"/>
    <col min="1537" max="1537" width="21.875" style="117" customWidth="1"/>
    <col min="1538" max="1538" width="9.125" style="117" customWidth="1"/>
    <col min="1539" max="1539" width="13" style="117" customWidth="1"/>
    <col min="1540" max="1540" width="8.5" style="117" customWidth="1"/>
    <col min="1541" max="1792" width="9" style="117"/>
    <col min="1793" max="1793" width="21.875" style="117" customWidth="1"/>
    <col min="1794" max="1794" width="9.125" style="117" customWidth="1"/>
    <col min="1795" max="1795" width="13" style="117" customWidth="1"/>
    <col min="1796" max="1796" width="8.5" style="117" customWidth="1"/>
    <col min="1797" max="2048" width="9" style="117"/>
    <col min="2049" max="2049" width="21.875" style="117" customWidth="1"/>
    <col min="2050" max="2050" width="9.125" style="117" customWidth="1"/>
    <col min="2051" max="2051" width="13" style="117" customWidth="1"/>
    <col min="2052" max="2052" width="8.5" style="117" customWidth="1"/>
    <col min="2053" max="2304" width="9" style="117"/>
    <col min="2305" max="2305" width="21.875" style="117" customWidth="1"/>
    <col min="2306" max="2306" width="9.125" style="117" customWidth="1"/>
    <col min="2307" max="2307" width="13" style="117" customWidth="1"/>
    <col min="2308" max="2308" width="8.5" style="117" customWidth="1"/>
    <col min="2309" max="2560" width="9" style="117"/>
    <col min="2561" max="2561" width="21.875" style="117" customWidth="1"/>
    <col min="2562" max="2562" width="9.125" style="117" customWidth="1"/>
    <col min="2563" max="2563" width="13" style="117" customWidth="1"/>
    <col min="2564" max="2564" width="8.5" style="117" customWidth="1"/>
    <col min="2565" max="2816" width="9" style="117"/>
    <col min="2817" max="2817" width="21.875" style="117" customWidth="1"/>
    <col min="2818" max="2818" width="9.125" style="117" customWidth="1"/>
    <col min="2819" max="2819" width="13" style="117" customWidth="1"/>
    <col min="2820" max="2820" width="8.5" style="117" customWidth="1"/>
    <col min="2821" max="3072" width="9" style="117"/>
    <col min="3073" max="3073" width="21.875" style="117" customWidth="1"/>
    <col min="3074" max="3074" width="9.125" style="117" customWidth="1"/>
    <col min="3075" max="3075" width="13" style="117" customWidth="1"/>
    <col min="3076" max="3076" width="8.5" style="117" customWidth="1"/>
    <col min="3077" max="3328" width="9" style="117"/>
    <col min="3329" max="3329" width="21.875" style="117" customWidth="1"/>
    <col min="3330" max="3330" width="9.125" style="117" customWidth="1"/>
    <col min="3331" max="3331" width="13" style="117" customWidth="1"/>
    <col min="3332" max="3332" width="8.5" style="117" customWidth="1"/>
    <col min="3333" max="3584" width="9" style="117"/>
    <col min="3585" max="3585" width="21.875" style="117" customWidth="1"/>
    <col min="3586" max="3586" width="9.125" style="117" customWidth="1"/>
    <col min="3587" max="3587" width="13" style="117" customWidth="1"/>
    <col min="3588" max="3588" width="8.5" style="117" customWidth="1"/>
    <col min="3589" max="3840" width="9" style="117"/>
    <col min="3841" max="3841" width="21.875" style="117" customWidth="1"/>
    <col min="3842" max="3842" width="9.125" style="117" customWidth="1"/>
    <col min="3843" max="3843" width="13" style="117" customWidth="1"/>
    <col min="3844" max="3844" width="8.5" style="117" customWidth="1"/>
    <col min="3845" max="4096" width="9" style="117"/>
    <col min="4097" max="4097" width="21.875" style="117" customWidth="1"/>
    <col min="4098" max="4098" width="9.125" style="117" customWidth="1"/>
    <col min="4099" max="4099" width="13" style="117" customWidth="1"/>
    <col min="4100" max="4100" width="8.5" style="117" customWidth="1"/>
    <col min="4101" max="4352" width="9" style="117"/>
    <col min="4353" max="4353" width="21.875" style="117" customWidth="1"/>
    <col min="4354" max="4354" width="9.125" style="117" customWidth="1"/>
    <col min="4355" max="4355" width="13" style="117" customWidth="1"/>
    <col min="4356" max="4356" width="8.5" style="117" customWidth="1"/>
    <col min="4357" max="4608" width="9" style="117"/>
    <col min="4609" max="4609" width="21.875" style="117" customWidth="1"/>
    <col min="4610" max="4610" width="9.125" style="117" customWidth="1"/>
    <col min="4611" max="4611" width="13" style="117" customWidth="1"/>
    <col min="4612" max="4612" width="8.5" style="117" customWidth="1"/>
    <col min="4613" max="4864" width="9" style="117"/>
    <col min="4865" max="4865" width="21.875" style="117" customWidth="1"/>
    <col min="4866" max="4866" width="9.125" style="117" customWidth="1"/>
    <col min="4867" max="4867" width="13" style="117" customWidth="1"/>
    <col min="4868" max="4868" width="8.5" style="117" customWidth="1"/>
    <col min="4869" max="5120" width="9" style="117"/>
    <col min="5121" max="5121" width="21.875" style="117" customWidth="1"/>
    <col min="5122" max="5122" width="9.125" style="117" customWidth="1"/>
    <col min="5123" max="5123" width="13" style="117" customWidth="1"/>
    <col min="5124" max="5124" width="8.5" style="117" customWidth="1"/>
    <col min="5125" max="5376" width="9" style="117"/>
    <col min="5377" max="5377" width="21.875" style="117" customWidth="1"/>
    <col min="5378" max="5378" width="9.125" style="117" customWidth="1"/>
    <col min="5379" max="5379" width="13" style="117" customWidth="1"/>
    <col min="5380" max="5380" width="8.5" style="117" customWidth="1"/>
    <col min="5381" max="5632" width="9" style="117"/>
    <col min="5633" max="5633" width="21.875" style="117" customWidth="1"/>
    <col min="5634" max="5634" width="9.125" style="117" customWidth="1"/>
    <col min="5635" max="5635" width="13" style="117" customWidth="1"/>
    <col min="5636" max="5636" width="8.5" style="117" customWidth="1"/>
    <col min="5637" max="5888" width="9" style="117"/>
    <col min="5889" max="5889" width="21.875" style="117" customWidth="1"/>
    <col min="5890" max="5890" width="9.125" style="117" customWidth="1"/>
    <col min="5891" max="5891" width="13" style="117" customWidth="1"/>
    <col min="5892" max="5892" width="8.5" style="117" customWidth="1"/>
    <col min="5893" max="6144" width="9" style="117"/>
    <col min="6145" max="6145" width="21.875" style="117" customWidth="1"/>
    <col min="6146" max="6146" width="9.125" style="117" customWidth="1"/>
    <col min="6147" max="6147" width="13" style="117" customWidth="1"/>
    <col min="6148" max="6148" width="8.5" style="117" customWidth="1"/>
    <col min="6149" max="6400" width="9" style="117"/>
    <col min="6401" max="6401" width="21.875" style="117" customWidth="1"/>
    <col min="6402" max="6402" width="9.125" style="117" customWidth="1"/>
    <col min="6403" max="6403" width="13" style="117" customWidth="1"/>
    <col min="6404" max="6404" width="8.5" style="117" customWidth="1"/>
    <col min="6405" max="6656" width="9" style="117"/>
    <col min="6657" max="6657" width="21.875" style="117" customWidth="1"/>
    <col min="6658" max="6658" width="9.125" style="117" customWidth="1"/>
    <col min="6659" max="6659" width="13" style="117" customWidth="1"/>
    <col min="6660" max="6660" width="8.5" style="117" customWidth="1"/>
    <col min="6661" max="6912" width="9" style="117"/>
    <col min="6913" max="6913" width="21.875" style="117" customWidth="1"/>
    <col min="6914" max="6914" width="9.125" style="117" customWidth="1"/>
    <col min="6915" max="6915" width="13" style="117" customWidth="1"/>
    <col min="6916" max="6916" width="8.5" style="117" customWidth="1"/>
    <col min="6917" max="7168" width="9" style="117"/>
    <col min="7169" max="7169" width="21.875" style="117" customWidth="1"/>
    <col min="7170" max="7170" width="9.125" style="117" customWidth="1"/>
    <col min="7171" max="7171" width="13" style="117" customWidth="1"/>
    <col min="7172" max="7172" width="8.5" style="117" customWidth="1"/>
    <col min="7173" max="7424" width="9" style="117"/>
    <col min="7425" max="7425" width="21.875" style="117" customWidth="1"/>
    <col min="7426" max="7426" width="9.125" style="117" customWidth="1"/>
    <col min="7427" max="7427" width="13" style="117" customWidth="1"/>
    <col min="7428" max="7428" width="8.5" style="117" customWidth="1"/>
    <col min="7429" max="7680" width="9" style="117"/>
    <col min="7681" max="7681" width="21.875" style="117" customWidth="1"/>
    <col min="7682" max="7682" width="9.125" style="117" customWidth="1"/>
    <col min="7683" max="7683" width="13" style="117" customWidth="1"/>
    <col min="7684" max="7684" width="8.5" style="117" customWidth="1"/>
    <col min="7685" max="7936" width="9" style="117"/>
    <col min="7937" max="7937" width="21.875" style="117" customWidth="1"/>
    <col min="7938" max="7938" width="9.125" style="117" customWidth="1"/>
    <col min="7939" max="7939" width="13" style="117" customWidth="1"/>
    <col min="7940" max="7940" width="8.5" style="117" customWidth="1"/>
    <col min="7941" max="8192" width="9" style="117"/>
    <col min="8193" max="8193" width="21.875" style="117" customWidth="1"/>
    <col min="8194" max="8194" width="9.125" style="117" customWidth="1"/>
    <col min="8195" max="8195" width="13" style="117" customWidth="1"/>
    <col min="8196" max="8196" width="8.5" style="117" customWidth="1"/>
    <col min="8197" max="8448" width="9" style="117"/>
    <col min="8449" max="8449" width="21.875" style="117" customWidth="1"/>
    <col min="8450" max="8450" width="9.125" style="117" customWidth="1"/>
    <col min="8451" max="8451" width="13" style="117" customWidth="1"/>
    <col min="8452" max="8452" width="8.5" style="117" customWidth="1"/>
    <col min="8453" max="8704" width="9" style="117"/>
    <col min="8705" max="8705" width="21.875" style="117" customWidth="1"/>
    <col min="8706" max="8706" width="9.125" style="117" customWidth="1"/>
    <col min="8707" max="8707" width="13" style="117" customWidth="1"/>
    <col min="8708" max="8708" width="8.5" style="117" customWidth="1"/>
    <col min="8709" max="8960" width="9" style="117"/>
    <col min="8961" max="8961" width="21.875" style="117" customWidth="1"/>
    <col min="8962" max="8962" width="9.125" style="117" customWidth="1"/>
    <col min="8963" max="8963" width="13" style="117" customWidth="1"/>
    <col min="8964" max="8964" width="8.5" style="117" customWidth="1"/>
    <col min="8965" max="9216" width="9" style="117"/>
    <col min="9217" max="9217" width="21.875" style="117" customWidth="1"/>
    <col min="9218" max="9218" width="9.125" style="117" customWidth="1"/>
    <col min="9219" max="9219" width="13" style="117" customWidth="1"/>
    <col min="9220" max="9220" width="8.5" style="117" customWidth="1"/>
    <col min="9221" max="9472" width="9" style="117"/>
    <col min="9473" max="9473" width="21.875" style="117" customWidth="1"/>
    <col min="9474" max="9474" width="9.125" style="117" customWidth="1"/>
    <col min="9475" max="9475" width="13" style="117" customWidth="1"/>
    <col min="9476" max="9476" width="8.5" style="117" customWidth="1"/>
    <col min="9477" max="9728" width="9" style="117"/>
    <col min="9729" max="9729" width="21.875" style="117" customWidth="1"/>
    <col min="9730" max="9730" width="9.125" style="117" customWidth="1"/>
    <col min="9731" max="9731" width="13" style="117" customWidth="1"/>
    <col min="9732" max="9732" width="8.5" style="117" customWidth="1"/>
    <col min="9733" max="9984" width="9" style="117"/>
    <col min="9985" max="9985" width="21.875" style="117" customWidth="1"/>
    <col min="9986" max="9986" width="9.125" style="117" customWidth="1"/>
    <col min="9987" max="9987" width="13" style="117" customWidth="1"/>
    <col min="9988" max="9988" width="8.5" style="117" customWidth="1"/>
    <col min="9989" max="10240" width="9" style="117"/>
    <col min="10241" max="10241" width="21.875" style="117" customWidth="1"/>
    <col min="10242" max="10242" width="9.125" style="117" customWidth="1"/>
    <col min="10243" max="10243" width="13" style="117" customWidth="1"/>
    <col min="10244" max="10244" width="8.5" style="117" customWidth="1"/>
    <col min="10245" max="10496" width="9" style="117"/>
    <col min="10497" max="10497" width="21.875" style="117" customWidth="1"/>
    <col min="10498" max="10498" width="9.125" style="117" customWidth="1"/>
    <col min="10499" max="10499" width="13" style="117" customWidth="1"/>
    <col min="10500" max="10500" width="8.5" style="117" customWidth="1"/>
    <col min="10501" max="10752" width="9" style="117"/>
    <col min="10753" max="10753" width="21.875" style="117" customWidth="1"/>
    <col min="10754" max="10754" width="9.125" style="117" customWidth="1"/>
    <col min="10755" max="10755" width="13" style="117" customWidth="1"/>
    <col min="10756" max="10756" width="8.5" style="117" customWidth="1"/>
    <col min="10757" max="11008" width="9" style="117"/>
    <col min="11009" max="11009" width="21.875" style="117" customWidth="1"/>
    <col min="11010" max="11010" width="9.125" style="117" customWidth="1"/>
    <col min="11011" max="11011" width="13" style="117" customWidth="1"/>
    <col min="11012" max="11012" width="8.5" style="117" customWidth="1"/>
    <col min="11013" max="11264" width="9" style="117"/>
    <col min="11265" max="11265" width="21.875" style="117" customWidth="1"/>
    <col min="11266" max="11266" width="9.125" style="117" customWidth="1"/>
    <col min="11267" max="11267" width="13" style="117" customWidth="1"/>
    <col min="11268" max="11268" width="8.5" style="117" customWidth="1"/>
    <col min="11269" max="11520" width="9" style="117"/>
    <col min="11521" max="11521" width="21.875" style="117" customWidth="1"/>
    <col min="11522" max="11522" width="9.125" style="117" customWidth="1"/>
    <col min="11523" max="11523" width="13" style="117" customWidth="1"/>
    <col min="11524" max="11524" width="8.5" style="117" customWidth="1"/>
    <col min="11525" max="11776" width="9" style="117"/>
    <col min="11777" max="11777" width="21.875" style="117" customWidth="1"/>
    <col min="11778" max="11778" width="9.125" style="117" customWidth="1"/>
    <col min="11779" max="11779" width="13" style="117" customWidth="1"/>
    <col min="11780" max="11780" width="8.5" style="117" customWidth="1"/>
    <col min="11781" max="12032" width="9" style="117"/>
    <col min="12033" max="12033" width="21.875" style="117" customWidth="1"/>
    <col min="12034" max="12034" width="9.125" style="117" customWidth="1"/>
    <col min="12035" max="12035" width="13" style="117" customWidth="1"/>
    <col min="12036" max="12036" width="8.5" style="117" customWidth="1"/>
    <col min="12037" max="12288" width="9" style="117"/>
    <col min="12289" max="12289" width="21.875" style="117" customWidth="1"/>
    <col min="12290" max="12290" width="9.125" style="117" customWidth="1"/>
    <col min="12291" max="12291" width="13" style="117" customWidth="1"/>
    <col min="12292" max="12292" width="8.5" style="117" customWidth="1"/>
    <col min="12293" max="12544" width="9" style="117"/>
    <col min="12545" max="12545" width="21.875" style="117" customWidth="1"/>
    <col min="12546" max="12546" width="9.125" style="117" customWidth="1"/>
    <col min="12547" max="12547" width="13" style="117" customWidth="1"/>
    <col min="12548" max="12548" width="8.5" style="117" customWidth="1"/>
    <col min="12549" max="12800" width="9" style="117"/>
    <col min="12801" max="12801" width="21.875" style="117" customWidth="1"/>
    <col min="12802" max="12802" width="9.125" style="117" customWidth="1"/>
    <col min="12803" max="12803" width="13" style="117" customWidth="1"/>
    <col min="12804" max="12804" width="8.5" style="117" customWidth="1"/>
    <col min="12805" max="13056" width="9" style="117"/>
    <col min="13057" max="13057" width="21.875" style="117" customWidth="1"/>
    <col min="13058" max="13058" width="9.125" style="117" customWidth="1"/>
    <col min="13059" max="13059" width="13" style="117" customWidth="1"/>
    <col min="13060" max="13060" width="8.5" style="117" customWidth="1"/>
    <col min="13061" max="13312" width="9" style="117"/>
    <col min="13313" max="13313" width="21.875" style="117" customWidth="1"/>
    <col min="13314" max="13314" width="9.125" style="117" customWidth="1"/>
    <col min="13315" max="13315" width="13" style="117" customWidth="1"/>
    <col min="13316" max="13316" width="8.5" style="117" customWidth="1"/>
    <col min="13317" max="13568" width="9" style="117"/>
    <col min="13569" max="13569" width="21.875" style="117" customWidth="1"/>
    <col min="13570" max="13570" width="9.125" style="117" customWidth="1"/>
    <col min="13571" max="13571" width="13" style="117" customWidth="1"/>
    <col min="13572" max="13572" width="8.5" style="117" customWidth="1"/>
    <col min="13573" max="13824" width="9" style="117"/>
    <col min="13825" max="13825" width="21.875" style="117" customWidth="1"/>
    <col min="13826" max="13826" width="9.125" style="117" customWidth="1"/>
    <col min="13827" max="13827" width="13" style="117" customWidth="1"/>
    <col min="13828" max="13828" width="8.5" style="117" customWidth="1"/>
    <col min="13829" max="14080" width="9" style="117"/>
    <col min="14081" max="14081" width="21.875" style="117" customWidth="1"/>
    <col min="14082" max="14082" width="9.125" style="117" customWidth="1"/>
    <col min="14083" max="14083" width="13" style="117" customWidth="1"/>
    <col min="14084" max="14084" width="8.5" style="117" customWidth="1"/>
    <col min="14085" max="14336" width="9" style="117"/>
    <col min="14337" max="14337" width="21.875" style="117" customWidth="1"/>
    <col min="14338" max="14338" width="9.125" style="117" customWidth="1"/>
    <col min="14339" max="14339" width="13" style="117" customWidth="1"/>
    <col min="14340" max="14340" width="8.5" style="117" customWidth="1"/>
    <col min="14341" max="14592" width="9" style="117"/>
    <col min="14593" max="14593" width="21.875" style="117" customWidth="1"/>
    <col min="14594" max="14594" width="9.125" style="117" customWidth="1"/>
    <col min="14595" max="14595" width="13" style="117" customWidth="1"/>
    <col min="14596" max="14596" width="8.5" style="117" customWidth="1"/>
    <col min="14597" max="14848" width="9" style="117"/>
    <col min="14849" max="14849" width="21.875" style="117" customWidth="1"/>
    <col min="14850" max="14850" width="9.125" style="117" customWidth="1"/>
    <col min="14851" max="14851" width="13" style="117" customWidth="1"/>
    <col min="14852" max="14852" width="8.5" style="117" customWidth="1"/>
    <col min="14853" max="15104" width="9" style="117"/>
    <col min="15105" max="15105" width="21.875" style="117" customWidth="1"/>
    <col min="15106" max="15106" width="9.125" style="117" customWidth="1"/>
    <col min="15107" max="15107" width="13" style="117" customWidth="1"/>
    <col min="15108" max="15108" width="8.5" style="117" customWidth="1"/>
    <col min="15109" max="15360" width="9" style="117"/>
    <col min="15361" max="15361" width="21.875" style="117" customWidth="1"/>
    <col min="15362" max="15362" width="9.125" style="117" customWidth="1"/>
    <col min="15363" max="15363" width="13" style="117" customWidth="1"/>
    <col min="15364" max="15364" width="8.5" style="117" customWidth="1"/>
    <col min="15365" max="15616" width="9" style="117"/>
    <col min="15617" max="15617" width="21.875" style="117" customWidth="1"/>
    <col min="15618" max="15618" width="9.125" style="117" customWidth="1"/>
    <col min="15619" max="15619" width="13" style="117" customWidth="1"/>
    <col min="15620" max="15620" width="8.5" style="117" customWidth="1"/>
    <col min="15621" max="15872" width="9" style="117"/>
    <col min="15873" max="15873" width="21.875" style="117" customWidth="1"/>
    <col min="15874" max="15874" width="9.125" style="117" customWidth="1"/>
    <col min="15875" max="15875" width="13" style="117" customWidth="1"/>
    <col min="15876" max="15876" width="8.5" style="117" customWidth="1"/>
    <col min="15877" max="16128" width="9" style="117"/>
    <col min="16129" max="16129" width="21.875" style="117" customWidth="1"/>
    <col min="16130" max="16130" width="9.125" style="117" customWidth="1"/>
    <col min="16131" max="16131" width="13" style="117" customWidth="1"/>
    <col min="16132" max="16132" width="8.5" style="117" customWidth="1"/>
    <col min="16133" max="16384" width="9" style="117"/>
  </cols>
  <sheetData>
    <row r="1" spans="1:7" ht="35.1" customHeight="1">
      <c r="A1" s="588" t="s">
        <v>187</v>
      </c>
      <c r="B1" s="589"/>
      <c r="C1" s="589"/>
      <c r="D1" s="588"/>
    </row>
    <row r="2" spans="1:7" ht="16.5" customHeight="1" thickBot="1">
      <c r="A2" s="204"/>
      <c r="B2" s="205"/>
      <c r="C2" s="205"/>
      <c r="D2" s="118" t="s">
        <v>188</v>
      </c>
    </row>
    <row r="3" spans="1:7" ht="16.5" customHeight="1">
      <c r="A3" s="590" t="s">
        <v>147</v>
      </c>
      <c r="B3" s="592" t="s">
        <v>342</v>
      </c>
      <c r="C3" s="594" t="s">
        <v>54</v>
      </c>
      <c r="D3" s="586" t="s">
        <v>148</v>
      </c>
    </row>
    <row r="4" spans="1:7" ht="24.75" customHeight="1">
      <c r="A4" s="591"/>
      <c r="B4" s="593"/>
      <c r="C4" s="595"/>
      <c r="D4" s="587"/>
    </row>
    <row r="5" spans="1:7" ht="30" customHeight="1">
      <c r="A5" s="446" t="s">
        <v>128</v>
      </c>
      <c r="B5" s="447">
        <v>104251</v>
      </c>
      <c r="C5" s="448">
        <v>73792</v>
      </c>
      <c r="D5" s="300">
        <v>41.3</v>
      </c>
      <c r="E5" s="119"/>
    </row>
    <row r="6" spans="1:7" ht="30" customHeight="1">
      <c r="A6" s="449" t="s">
        <v>189</v>
      </c>
      <c r="B6" s="447">
        <v>81570</v>
      </c>
      <c r="C6" s="447">
        <v>59537</v>
      </c>
      <c r="D6" s="300">
        <v>37</v>
      </c>
    </row>
    <row r="7" spans="1:7" ht="30" customHeight="1">
      <c r="A7" s="449" t="s">
        <v>190</v>
      </c>
      <c r="B7" s="447">
        <v>219927</v>
      </c>
      <c r="C7" s="447">
        <v>30552</v>
      </c>
      <c r="D7" s="300">
        <v>619.79999999999995</v>
      </c>
    </row>
    <row r="8" spans="1:7" ht="30" customHeight="1">
      <c r="A8" s="449" t="s">
        <v>189</v>
      </c>
      <c r="B8" s="447">
        <v>200776</v>
      </c>
      <c r="C8" s="447">
        <v>20910</v>
      </c>
      <c r="D8" s="300">
        <v>860.2</v>
      </c>
      <c r="G8" s="117">
        <v>10000</v>
      </c>
    </row>
    <row r="9" spans="1:7" ht="30" customHeight="1">
      <c r="A9" s="449" t="s">
        <v>191</v>
      </c>
      <c r="B9" s="450">
        <v>20.139299999999999</v>
      </c>
      <c r="C9" s="450">
        <v>3.6</v>
      </c>
      <c r="D9" s="300">
        <v>459.4</v>
      </c>
    </row>
    <row r="10" spans="1:7" ht="30" customHeight="1">
      <c r="A10" s="449" t="s">
        <v>189</v>
      </c>
      <c r="B10" s="450">
        <v>17.127099999999999</v>
      </c>
      <c r="C10" s="450">
        <v>1.7544</v>
      </c>
      <c r="D10" s="300">
        <v>876.2</v>
      </c>
    </row>
    <row r="11" spans="1:7" ht="30" customHeight="1">
      <c r="A11" s="449" t="s">
        <v>192</v>
      </c>
      <c r="B11" s="450">
        <v>355.34089999999998</v>
      </c>
      <c r="C11" s="450">
        <v>335.0677</v>
      </c>
      <c r="D11" s="300">
        <v>6.1</v>
      </c>
    </row>
    <row r="12" spans="1:7" ht="30" customHeight="1">
      <c r="A12" s="449" t="s">
        <v>189</v>
      </c>
      <c r="B12" s="450">
        <v>257.79539999999997</v>
      </c>
      <c r="C12" s="450">
        <v>256.05470000000003</v>
      </c>
      <c r="D12" s="300">
        <v>0.7</v>
      </c>
    </row>
    <row r="13" spans="1:7" ht="30" customHeight="1">
      <c r="A13" s="449" t="s">
        <v>193</v>
      </c>
      <c r="B13" s="450">
        <v>14.880599999999999</v>
      </c>
      <c r="C13" s="450">
        <v>2.48</v>
      </c>
      <c r="D13" s="300">
        <v>500</v>
      </c>
    </row>
    <row r="14" spans="1:7" ht="30" customHeight="1">
      <c r="A14" s="449" t="s">
        <v>189</v>
      </c>
      <c r="B14" s="450">
        <v>7.2172000000000001</v>
      </c>
      <c r="C14" s="450">
        <v>1.9071</v>
      </c>
      <c r="D14" s="300">
        <v>278.39999999999998</v>
      </c>
    </row>
    <row r="15" spans="1:7" ht="29.25" customHeight="1">
      <c r="A15" s="449" t="s">
        <v>194</v>
      </c>
      <c r="B15" s="450">
        <v>10.979699999999999</v>
      </c>
      <c r="C15" s="450">
        <v>59.595700000000001</v>
      </c>
      <c r="D15" s="300">
        <v>-81.599999999999994</v>
      </c>
    </row>
    <row r="16" spans="1:7" ht="29.25" customHeight="1" thickBot="1">
      <c r="A16" s="301" t="s">
        <v>189</v>
      </c>
      <c r="B16" s="302">
        <v>10.979699999999999</v>
      </c>
      <c r="C16" s="302">
        <v>43.444299999999998</v>
      </c>
      <c r="D16" s="303">
        <v>-74.7</v>
      </c>
    </row>
    <row r="19" spans="2:10">
      <c r="B19" s="206">
        <v>12</v>
      </c>
      <c r="J19" s="120"/>
    </row>
  </sheetData>
  <mergeCells count="5">
    <mergeCell ref="A1:D1"/>
    <mergeCell ref="A3:A4"/>
    <mergeCell ref="B3:B4"/>
    <mergeCell ref="C3:C4"/>
    <mergeCell ref="D3:D4"/>
  </mergeCells>
  <phoneticPr fontId="11" type="noConversion"/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1"/>
  <sheetViews>
    <sheetView workbookViewId="0">
      <selection activeCell="G11" sqref="G11"/>
    </sheetView>
  </sheetViews>
  <sheetFormatPr defaultColWidth="9" defaultRowHeight="12"/>
  <cols>
    <col min="1" max="1" width="20.875" style="366" customWidth="1"/>
    <col min="2" max="3" width="10" style="366" customWidth="1"/>
    <col min="4" max="4" width="10" style="387" customWidth="1"/>
    <col min="5" max="5" width="10" style="366" customWidth="1"/>
    <col min="6" max="6" width="11.75" style="366" customWidth="1"/>
    <col min="7" max="7" width="12.625" style="366" customWidth="1"/>
    <col min="8" max="8" width="9.375" style="366" customWidth="1"/>
    <col min="9" max="9" width="10.25" style="366" customWidth="1"/>
    <col min="10" max="256" width="9" style="366"/>
    <col min="257" max="257" width="20.875" style="366" customWidth="1"/>
    <col min="258" max="258" width="9.75" style="366" customWidth="1"/>
    <col min="259" max="259" width="11" style="366" customWidth="1"/>
    <col min="260" max="260" width="12.125" style="366" customWidth="1"/>
    <col min="261" max="261" width="9.375" style="366" customWidth="1"/>
    <col min="262" max="262" width="11.75" style="366" customWidth="1"/>
    <col min="263" max="263" width="12.625" style="366" customWidth="1"/>
    <col min="264" max="264" width="9.375" style="366" customWidth="1"/>
    <col min="265" max="265" width="10.25" style="366" customWidth="1"/>
    <col min="266" max="512" width="9" style="366"/>
    <col min="513" max="513" width="20.875" style="366" customWidth="1"/>
    <col min="514" max="514" width="9.75" style="366" customWidth="1"/>
    <col min="515" max="515" width="11" style="366" customWidth="1"/>
    <col min="516" max="516" width="12.125" style="366" customWidth="1"/>
    <col min="517" max="517" width="9.375" style="366" customWidth="1"/>
    <col min="518" max="518" width="11.75" style="366" customWidth="1"/>
    <col min="519" max="519" width="12.625" style="366" customWidth="1"/>
    <col min="520" max="520" width="9.375" style="366" customWidth="1"/>
    <col min="521" max="521" width="10.25" style="366" customWidth="1"/>
    <col min="522" max="768" width="9" style="366"/>
    <col min="769" max="769" width="20.875" style="366" customWidth="1"/>
    <col min="770" max="770" width="9.75" style="366" customWidth="1"/>
    <col min="771" max="771" width="11" style="366" customWidth="1"/>
    <col min="772" max="772" width="12.125" style="366" customWidth="1"/>
    <col min="773" max="773" width="9.375" style="366" customWidth="1"/>
    <col min="774" max="774" width="11.75" style="366" customWidth="1"/>
    <col min="775" max="775" width="12.625" style="366" customWidth="1"/>
    <col min="776" max="776" width="9.375" style="366" customWidth="1"/>
    <col min="777" max="777" width="10.25" style="366" customWidth="1"/>
    <col min="778" max="1024" width="9" style="366"/>
    <col min="1025" max="1025" width="20.875" style="366" customWidth="1"/>
    <col min="1026" max="1026" width="9.75" style="366" customWidth="1"/>
    <col min="1027" max="1027" width="11" style="366" customWidth="1"/>
    <col min="1028" max="1028" width="12.125" style="366" customWidth="1"/>
    <col min="1029" max="1029" width="9.375" style="366" customWidth="1"/>
    <col min="1030" max="1030" width="11.75" style="366" customWidth="1"/>
    <col min="1031" max="1031" width="12.625" style="366" customWidth="1"/>
    <col min="1032" max="1032" width="9.375" style="366" customWidth="1"/>
    <col min="1033" max="1033" width="10.25" style="366" customWidth="1"/>
    <col min="1034" max="1280" width="9" style="366"/>
    <col min="1281" max="1281" width="20.875" style="366" customWidth="1"/>
    <col min="1282" max="1282" width="9.75" style="366" customWidth="1"/>
    <col min="1283" max="1283" width="11" style="366" customWidth="1"/>
    <col min="1284" max="1284" width="12.125" style="366" customWidth="1"/>
    <col min="1285" max="1285" width="9.375" style="366" customWidth="1"/>
    <col min="1286" max="1286" width="11.75" style="366" customWidth="1"/>
    <col min="1287" max="1287" width="12.625" style="366" customWidth="1"/>
    <col min="1288" max="1288" width="9.375" style="366" customWidth="1"/>
    <col min="1289" max="1289" width="10.25" style="366" customWidth="1"/>
    <col min="1290" max="1536" width="9" style="366"/>
    <col min="1537" max="1537" width="20.875" style="366" customWidth="1"/>
    <col min="1538" max="1538" width="9.75" style="366" customWidth="1"/>
    <col min="1539" max="1539" width="11" style="366" customWidth="1"/>
    <col min="1540" max="1540" width="12.125" style="366" customWidth="1"/>
    <col min="1541" max="1541" width="9.375" style="366" customWidth="1"/>
    <col min="1542" max="1542" width="11.75" style="366" customWidth="1"/>
    <col min="1543" max="1543" width="12.625" style="366" customWidth="1"/>
    <col min="1544" max="1544" width="9.375" style="366" customWidth="1"/>
    <col min="1545" max="1545" width="10.25" style="366" customWidth="1"/>
    <col min="1546" max="1792" width="9" style="366"/>
    <col min="1793" max="1793" width="20.875" style="366" customWidth="1"/>
    <col min="1794" max="1794" width="9.75" style="366" customWidth="1"/>
    <col min="1795" max="1795" width="11" style="366" customWidth="1"/>
    <col min="1796" max="1796" width="12.125" style="366" customWidth="1"/>
    <col min="1797" max="1797" width="9.375" style="366" customWidth="1"/>
    <col min="1798" max="1798" width="11.75" style="366" customWidth="1"/>
    <col min="1799" max="1799" width="12.625" style="366" customWidth="1"/>
    <col min="1800" max="1800" width="9.375" style="366" customWidth="1"/>
    <col min="1801" max="1801" width="10.25" style="366" customWidth="1"/>
    <col min="1802" max="2048" width="9" style="366"/>
    <col min="2049" max="2049" width="20.875" style="366" customWidth="1"/>
    <col min="2050" max="2050" width="9.75" style="366" customWidth="1"/>
    <col min="2051" max="2051" width="11" style="366" customWidth="1"/>
    <col min="2052" max="2052" width="12.125" style="366" customWidth="1"/>
    <col min="2053" max="2053" width="9.375" style="366" customWidth="1"/>
    <col min="2054" max="2054" width="11.75" style="366" customWidth="1"/>
    <col min="2055" max="2055" width="12.625" style="366" customWidth="1"/>
    <col min="2056" max="2056" width="9.375" style="366" customWidth="1"/>
    <col min="2057" max="2057" width="10.25" style="366" customWidth="1"/>
    <col min="2058" max="2304" width="9" style="366"/>
    <col min="2305" max="2305" width="20.875" style="366" customWidth="1"/>
    <col min="2306" max="2306" width="9.75" style="366" customWidth="1"/>
    <col min="2307" max="2307" width="11" style="366" customWidth="1"/>
    <col min="2308" max="2308" width="12.125" style="366" customWidth="1"/>
    <col min="2309" max="2309" width="9.375" style="366" customWidth="1"/>
    <col min="2310" max="2310" width="11.75" style="366" customWidth="1"/>
    <col min="2311" max="2311" width="12.625" style="366" customWidth="1"/>
    <col min="2312" max="2312" width="9.375" style="366" customWidth="1"/>
    <col min="2313" max="2313" width="10.25" style="366" customWidth="1"/>
    <col min="2314" max="2560" width="9" style="366"/>
    <col min="2561" max="2561" width="20.875" style="366" customWidth="1"/>
    <col min="2562" max="2562" width="9.75" style="366" customWidth="1"/>
    <col min="2563" max="2563" width="11" style="366" customWidth="1"/>
    <col min="2564" max="2564" width="12.125" style="366" customWidth="1"/>
    <col min="2565" max="2565" width="9.375" style="366" customWidth="1"/>
    <col min="2566" max="2566" width="11.75" style="366" customWidth="1"/>
    <col min="2567" max="2567" width="12.625" style="366" customWidth="1"/>
    <col min="2568" max="2568" width="9.375" style="366" customWidth="1"/>
    <col min="2569" max="2569" width="10.25" style="366" customWidth="1"/>
    <col min="2570" max="2816" width="9" style="366"/>
    <col min="2817" max="2817" width="20.875" style="366" customWidth="1"/>
    <col min="2818" max="2818" width="9.75" style="366" customWidth="1"/>
    <col min="2819" max="2819" width="11" style="366" customWidth="1"/>
    <col min="2820" max="2820" width="12.125" style="366" customWidth="1"/>
    <col min="2821" max="2821" width="9.375" style="366" customWidth="1"/>
    <col min="2822" max="2822" width="11.75" style="366" customWidth="1"/>
    <col min="2823" max="2823" width="12.625" style="366" customWidth="1"/>
    <col min="2824" max="2824" width="9.375" style="366" customWidth="1"/>
    <col min="2825" max="2825" width="10.25" style="366" customWidth="1"/>
    <col min="2826" max="3072" width="9" style="366"/>
    <col min="3073" max="3073" width="20.875" style="366" customWidth="1"/>
    <col min="3074" max="3074" width="9.75" style="366" customWidth="1"/>
    <col min="3075" max="3075" width="11" style="366" customWidth="1"/>
    <col min="3076" max="3076" width="12.125" style="366" customWidth="1"/>
    <col min="3077" max="3077" width="9.375" style="366" customWidth="1"/>
    <col min="3078" max="3078" width="11.75" style="366" customWidth="1"/>
    <col min="3079" max="3079" width="12.625" style="366" customWidth="1"/>
    <col min="3080" max="3080" width="9.375" style="366" customWidth="1"/>
    <col min="3081" max="3081" width="10.25" style="366" customWidth="1"/>
    <col min="3082" max="3328" width="9" style="366"/>
    <col min="3329" max="3329" width="20.875" style="366" customWidth="1"/>
    <col min="3330" max="3330" width="9.75" style="366" customWidth="1"/>
    <col min="3331" max="3331" width="11" style="366" customWidth="1"/>
    <col min="3332" max="3332" width="12.125" style="366" customWidth="1"/>
    <col min="3333" max="3333" width="9.375" style="366" customWidth="1"/>
    <col min="3334" max="3334" width="11.75" style="366" customWidth="1"/>
    <col min="3335" max="3335" width="12.625" style="366" customWidth="1"/>
    <col min="3336" max="3336" width="9.375" style="366" customWidth="1"/>
    <col min="3337" max="3337" width="10.25" style="366" customWidth="1"/>
    <col min="3338" max="3584" width="9" style="366"/>
    <col min="3585" max="3585" width="20.875" style="366" customWidth="1"/>
    <col min="3586" max="3586" width="9.75" style="366" customWidth="1"/>
    <col min="3587" max="3587" width="11" style="366" customWidth="1"/>
    <col min="3588" max="3588" width="12.125" style="366" customWidth="1"/>
    <col min="3589" max="3589" width="9.375" style="366" customWidth="1"/>
    <col min="3590" max="3590" width="11.75" style="366" customWidth="1"/>
    <col min="3591" max="3591" width="12.625" style="366" customWidth="1"/>
    <col min="3592" max="3592" width="9.375" style="366" customWidth="1"/>
    <col min="3593" max="3593" width="10.25" style="366" customWidth="1"/>
    <col min="3594" max="3840" width="9" style="366"/>
    <col min="3841" max="3841" width="20.875" style="366" customWidth="1"/>
    <col min="3842" max="3842" width="9.75" style="366" customWidth="1"/>
    <col min="3843" max="3843" width="11" style="366" customWidth="1"/>
    <col min="3844" max="3844" width="12.125" style="366" customWidth="1"/>
    <col min="3845" max="3845" width="9.375" style="366" customWidth="1"/>
    <col min="3846" max="3846" width="11.75" style="366" customWidth="1"/>
    <col min="3847" max="3847" width="12.625" style="366" customWidth="1"/>
    <col min="3848" max="3848" width="9.375" style="366" customWidth="1"/>
    <col min="3849" max="3849" width="10.25" style="366" customWidth="1"/>
    <col min="3850" max="4096" width="9" style="366"/>
    <col min="4097" max="4097" width="20.875" style="366" customWidth="1"/>
    <col min="4098" max="4098" width="9.75" style="366" customWidth="1"/>
    <col min="4099" max="4099" width="11" style="366" customWidth="1"/>
    <col min="4100" max="4100" width="12.125" style="366" customWidth="1"/>
    <col min="4101" max="4101" width="9.375" style="366" customWidth="1"/>
    <col min="4102" max="4102" width="11.75" style="366" customWidth="1"/>
    <col min="4103" max="4103" width="12.625" style="366" customWidth="1"/>
    <col min="4104" max="4104" width="9.375" style="366" customWidth="1"/>
    <col min="4105" max="4105" width="10.25" style="366" customWidth="1"/>
    <col min="4106" max="4352" width="9" style="366"/>
    <col min="4353" max="4353" width="20.875" style="366" customWidth="1"/>
    <col min="4354" max="4354" width="9.75" style="366" customWidth="1"/>
    <col min="4355" max="4355" width="11" style="366" customWidth="1"/>
    <col min="4356" max="4356" width="12.125" style="366" customWidth="1"/>
    <col min="4357" max="4357" width="9.375" style="366" customWidth="1"/>
    <col min="4358" max="4358" width="11.75" style="366" customWidth="1"/>
    <col min="4359" max="4359" width="12.625" style="366" customWidth="1"/>
    <col min="4360" max="4360" width="9.375" style="366" customWidth="1"/>
    <col min="4361" max="4361" width="10.25" style="366" customWidth="1"/>
    <col min="4362" max="4608" width="9" style="366"/>
    <col min="4609" max="4609" width="20.875" style="366" customWidth="1"/>
    <col min="4610" max="4610" width="9.75" style="366" customWidth="1"/>
    <col min="4611" max="4611" width="11" style="366" customWidth="1"/>
    <col min="4612" max="4612" width="12.125" style="366" customWidth="1"/>
    <col min="4613" max="4613" width="9.375" style="366" customWidth="1"/>
    <col min="4614" max="4614" width="11.75" style="366" customWidth="1"/>
    <col min="4615" max="4615" width="12.625" style="366" customWidth="1"/>
    <col min="4616" max="4616" width="9.375" style="366" customWidth="1"/>
    <col min="4617" max="4617" width="10.25" style="366" customWidth="1"/>
    <col min="4618" max="4864" width="9" style="366"/>
    <col min="4865" max="4865" width="20.875" style="366" customWidth="1"/>
    <col min="4866" max="4866" width="9.75" style="366" customWidth="1"/>
    <col min="4867" max="4867" width="11" style="366" customWidth="1"/>
    <col min="4868" max="4868" width="12.125" style="366" customWidth="1"/>
    <col min="4869" max="4869" width="9.375" style="366" customWidth="1"/>
    <col min="4870" max="4870" width="11.75" style="366" customWidth="1"/>
    <col min="4871" max="4871" width="12.625" style="366" customWidth="1"/>
    <col min="4872" max="4872" width="9.375" style="366" customWidth="1"/>
    <col min="4873" max="4873" width="10.25" style="366" customWidth="1"/>
    <col min="4874" max="5120" width="9" style="366"/>
    <col min="5121" max="5121" width="20.875" style="366" customWidth="1"/>
    <col min="5122" max="5122" width="9.75" style="366" customWidth="1"/>
    <col min="5123" max="5123" width="11" style="366" customWidth="1"/>
    <col min="5124" max="5124" width="12.125" style="366" customWidth="1"/>
    <col min="5125" max="5125" width="9.375" style="366" customWidth="1"/>
    <col min="5126" max="5126" width="11.75" style="366" customWidth="1"/>
    <col min="5127" max="5127" width="12.625" style="366" customWidth="1"/>
    <col min="5128" max="5128" width="9.375" style="366" customWidth="1"/>
    <col min="5129" max="5129" width="10.25" style="366" customWidth="1"/>
    <col min="5130" max="5376" width="9" style="366"/>
    <col min="5377" max="5377" width="20.875" style="366" customWidth="1"/>
    <col min="5378" max="5378" width="9.75" style="366" customWidth="1"/>
    <col min="5379" max="5379" width="11" style="366" customWidth="1"/>
    <col min="5380" max="5380" width="12.125" style="366" customWidth="1"/>
    <col min="5381" max="5381" width="9.375" style="366" customWidth="1"/>
    <col min="5382" max="5382" width="11.75" style="366" customWidth="1"/>
    <col min="5383" max="5383" width="12.625" style="366" customWidth="1"/>
    <col min="5384" max="5384" width="9.375" style="366" customWidth="1"/>
    <col min="5385" max="5385" width="10.25" style="366" customWidth="1"/>
    <col min="5386" max="5632" width="9" style="366"/>
    <col min="5633" max="5633" width="20.875" style="366" customWidth="1"/>
    <col min="5634" max="5634" width="9.75" style="366" customWidth="1"/>
    <col min="5635" max="5635" width="11" style="366" customWidth="1"/>
    <col min="5636" max="5636" width="12.125" style="366" customWidth="1"/>
    <col min="5637" max="5637" width="9.375" style="366" customWidth="1"/>
    <col min="5638" max="5638" width="11.75" style="366" customWidth="1"/>
    <col min="5639" max="5639" width="12.625" style="366" customWidth="1"/>
    <col min="5640" max="5640" width="9.375" style="366" customWidth="1"/>
    <col min="5641" max="5641" width="10.25" style="366" customWidth="1"/>
    <col min="5642" max="5888" width="9" style="366"/>
    <col min="5889" max="5889" width="20.875" style="366" customWidth="1"/>
    <col min="5890" max="5890" width="9.75" style="366" customWidth="1"/>
    <col min="5891" max="5891" width="11" style="366" customWidth="1"/>
    <col min="5892" max="5892" width="12.125" style="366" customWidth="1"/>
    <col min="5893" max="5893" width="9.375" style="366" customWidth="1"/>
    <col min="5894" max="5894" width="11.75" style="366" customWidth="1"/>
    <col min="5895" max="5895" width="12.625" style="366" customWidth="1"/>
    <col min="5896" max="5896" width="9.375" style="366" customWidth="1"/>
    <col min="5897" max="5897" width="10.25" style="366" customWidth="1"/>
    <col min="5898" max="6144" width="9" style="366"/>
    <col min="6145" max="6145" width="20.875" style="366" customWidth="1"/>
    <col min="6146" max="6146" width="9.75" style="366" customWidth="1"/>
    <col min="6147" max="6147" width="11" style="366" customWidth="1"/>
    <col min="6148" max="6148" width="12.125" style="366" customWidth="1"/>
    <col min="6149" max="6149" width="9.375" style="366" customWidth="1"/>
    <col min="6150" max="6150" width="11.75" style="366" customWidth="1"/>
    <col min="6151" max="6151" width="12.625" style="366" customWidth="1"/>
    <col min="6152" max="6152" width="9.375" style="366" customWidth="1"/>
    <col min="6153" max="6153" width="10.25" style="366" customWidth="1"/>
    <col min="6154" max="6400" width="9" style="366"/>
    <col min="6401" max="6401" width="20.875" style="366" customWidth="1"/>
    <col min="6402" max="6402" width="9.75" style="366" customWidth="1"/>
    <col min="6403" max="6403" width="11" style="366" customWidth="1"/>
    <col min="6404" max="6404" width="12.125" style="366" customWidth="1"/>
    <col min="6405" max="6405" width="9.375" style="366" customWidth="1"/>
    <col min="6406" max="6406" width="11.75" style="366" customWidth="1"/>
    <col min="6407" max="6407" width="12.625" style="366" customWidth="1"/>
    <col min="6408" max="6408" width="9.375" style="366" customWidth="1"/>
    <col min="6409" max="6409" width="10.25" style="366" customWidth="1"/>
    <col min="6410" max="6656" width="9" style="366"/>
    <col min="6657" max="6657" width="20.875" style="366" customWidth="1"/>
    <col min="6658" max="6658" width="9.75" style="366" customWidth="1"/>
    <col min="6659" max="6659" width="11" style="366" customWidth="1"/>
    <col min="6660" max="6660" width="12.125" style="366" customWidth="1"/>
    <col min="6661" max="6661" width="9.375" style="366" customWidth="1"/>
    <col min="6662" max="6662" width="11.75" style="366" customWidth="1"/>
    <col min="6663" max="6663" width="12.625" style="366" customWidth="1"/>
    <col min="6664" max="6664" width="9.375" style="366" customWidth="1"/>
    <col min="6665" max="6665" width="10.25" style="366" customWidth="1"/>
    <col min="6666" max="6912" width="9" style="366"/>
    <col min="6913" max="6913" width="20.875" style="366" customWidth="1"/>
    <col min="6914" max="6914" width="9.75" style="366" customWidth="1"/>
    <col min="6915" max="6915" width="11" style="366" customWidth="1"/>
    <col min="6916" max="6916" width="12.125" style="366" customWidth="1"/>
    <col min="6917" max="6917" width="9.375" style="366" customWidth="1"/>
    <col min="6918" max="6918" width="11.75" style="366" customWidth="1"/>
    <col min="6919" max="6919" width="12.625" style="366" customWidth="1"/>
    <col min="6920" max="6920" width="9.375" style="366" customWidth="1"/>
    <col min="6921" max="6921" width="10.25" style="366" customWidth="1"/>
    <col min="6922" max="7168" width="9" style="366"/>
    <col min="7169" max="7169" width="20.875" style="366" customWidth="1"/>
    <col min="7170" max="7170" width="9.75" style="366" customWidth="1"/>
    <col min="7171" max="7171" width="11" style="366" customWidth="1"/>
    <col min="7172" max="7172" width="12.125" style="366" customWidth="1"/>
    <col min="7173" max="7173" width="9.375" style="366" customWidth="1"/>
    <col min="7174" max="7174" width="11.75" style="366" customWidth="1"/>
    <col min="7175" max="7175" width="12.625" style="366" customWidth="1"/>
    <col min="7176" max="7176" width="9.375" style="366" customWidth="1"/>
    <col min="7177" max="7177" width="10.25" style="366" customWidth="1"/>
    <col min="7178" max="7424" width="9" style="366"/>
    <col min="7425" max="7425" width="20.875" style="366" customWidth="1"/>
    <col min="7426" max="7426" width="9.75" style="366" customWidth="1"/>
    <col min="7427" max="7427" width="11" style="366" customWidth="1"/>
    <col min="7428" max="7428" width="12.125" style="366" customWidth="1"/>
    <col min="7429" max="7429" width="9.375" style="366" customWidth="1"/>
    <col min="7430" max="7430" width="11.75" style="366" customWidth="1"/>
    <col min="7431" max="7431" width="12.625" style="366" customWidth="1"/>
    <col min="7432" max="7432" width="9.375" style="366" customWidth="1"/>
    <col min="7433" max="7433" width="10.25" style="366" customWidth="1"/>
    <col min="7434" max="7680" width="9" style="366"/>
    <col min="7681" max="7681" width="20.875" style="366" customWidth="1"/>
    <col min="7682" max="7682" width="9.75" style="366" customWidth="1"/>
    <col min="7683" max="7683" width="11" style="366" customWidth="1"/>
    <col min="7684" max="7684" width="12.125" style="366" customWidth="1"/>
    <col min="7685" max="7685" width="9.375" style="366" customWidth="1"/>
    <col min="7686" max="7686" width="11.75" style="366" customWidth="1"/>
    <col min="7687" max="7687" width="12.625" style="366" customWidth="1"/>
    <col min="7688" max="7688" width="9.375" style="366" customWidth="1"/>
    <col min="7689" max="7689" width="10.25" style="366" customWidth="1"/>
    <col min="7690" max="7936" width="9" style="366"/>
    <col min="7937" max="7937" width="20.875" style="366" customWidth="1"/>
    <col min="7938" max="7938" width="9.75" style="366" customWidth="1"/>
    <col min="7939" max="7939" width="11" style="366" customWidth="1"/>
    <col min="7940" max="7940" width="12.125" style="366" customWidth="1"/>
    <col min="7941" max="7941" width="9.375" style="366" customWidth="1"/>
    <col min="7942" max="7942" width="11.75" style="366" customWidth="1"/>
    <col min="7943" max="7943" width="12.625" style="366" customWidth="1"/>
    <col min="7944" max="7944" width="9.375" style="366" customWidth="1"/>
    <col min="7945" max="7945" width="10.25" style="366" customWidth="1"/>
    <col min="7946" max="8192" width="9" style="366"/>
    <col min="8193" max="8193" width="20.875" style="366" customWidth="1"/>
    <col min="8194" max="8194" width="9.75" style="366" customWidth="1"/>
    <col min="8195" max="8195" width="11" style="366" customWidth="1"/>
    <col min="8196" max="8196" width="12.125" style="366" customWidth="1"/>
    <col min="8197" max="8197" width="9.375" style="366" customWidth="1"/>
    <col min="8198" max="8198" width="11.75" style="366" customWidth="1"/>
    <col min="8199" max="8199" width="12.625" style="366" customWidth="1"/>
    <col min="8200" max="8200" width="9.375" style="366" customWidth="1"/>
    <col min="8201" max="8201" width="10.25" style="366" customWidth="1"/>
    <col min="8202" max="8448" width="9" style="366"/>
    <col min="8449" max="8449" width="20.875" style="366" customWidth="1"/>
    <col min="8450" max="8450" width="9.75" style="366" customWidth="1"/>
    <col min="8451" max="8451" width="11" style="366" customWidth="1"/>
    <col min="8452" max="8452" width="12.125" style="366" customWidth="1"/>
    <col min="8453" max="8453" width="9.375" style="366" customWidth="1"/>
    <col min="8454" max="8454" width="11.75" style="366" customWidth="1"/>
    <col min="8455" max="8455" width="12.625" style="366" customWidth="1"/>
    <col min="8456" max="8456" width="9.375" style="366" customWidth="1"/>
    <col min="8457" max="8457" width="10.25" style="366" customWidth="1"/>
    <col min="8458" max="8704" width="9" style="366"/>
    <col min="8705" max="8705" width="20.875" style="366" customWidth="1"/>
    <col min="8706" max="8706" width="9.75" style="366" customWidth="1"/>
    <col min="8707" max="8707" width="11" style="366" customWidth="1"/>
    <col min="8708" max="8708" width="12.125" style="366" customWidth="1"/>
    <col min="8709" max="8709" width="9.375" style="366" customWidth="1"/>
    <col min="8710" max="8710" width="11.75" style="366" customWidth="1"/>
    <col min="8711" max="8711" width="12.625" style="366" customWidth="1"/>
    <col min="8712" max="8712" width="9.375" style="366" customWidth="1"/>
    <col min="8713" max="8713" width="10.25" style="366" customWidth="1"/>
    <col min="8714" max="8960" width="9" style="366"/>
    <col min="8961" max="8961" width="20.875" style="366" customWidth="1"/>
    <col min="8962" max="8962" width="9.75" style="366" customWidth="1"/>
    <col min="8963" max="8963" width="11" style="366" customWidth="1"/>
    <col min="8964" max="8964" width="12.125" style="366" customWidth="1"/>
    <col min="8965" max="8965" width="9.375" style="366" customWidth="1"/>
    <col min="8966" max="8966" width="11.75" style="366" customWidth="1"/>
    <col min="8967" max="8967" width="12.625" style="366" customWidth="1"/>
    <col min="8968" max="8968" width="9.375" style="366" customWidth="1"/>
    <col min="8969" max="8969" width="10.25" style="366" customWidth="1"/>
    <col min="8970" max="9216" width="9" style="366"/>
    <col min="9217" max="9217" width="20.875" style="366" customWidth="1"/>
    <col min="9218" max="9218" width="9.75" style="366" customWidth="1"/>
    <col min="9219" max="9219" width="11" style="366" customWidth="1"/>
    <col min="9220" max="9220" width="12.125" style="366" customWidth="1"/>
    <col min="9221" max="9221" width="9.375" style="366" customWidth="1"/>
    <col min="9222" max="9222" width="11.75" style="366" customWidth="1"/>
    <col min="9223" max="9223" width="12.625" style="366" customWidth="1"/>
    <col min="9224" max="9224" width="9.375" style="366" customWidth="1"/>
    <col min="9225" max="9225" width="10.25" style="366" customWidth="1"/>
    <col min="9226" max="9472" width="9" style="366"/>
    <col min="9473" max="9473" width="20.875" style="366" customWidth="1"/>
    <col min="9474" max="9474" width="9.75" style="366" customWidth="1"/>
    <col min="9475" max="9475" width="11" style="366" customWidth="1"/>
    <col min="9476" max="9476" width="12.125" style="366" customWidth="1"/>
    <col min="9477" max="9477" width="9.375" style="366" customWidth="1"/>
    <col min="9478" max="9478" width="11.75" style="366" customWidth="1"/>
    <col min="9479" max="9479" width="12.625" style="366" customWidth="1"/>
    <col min="9480" max="9480" width="9.375" style="366" customWidth="1"/>
    <col min="9481" max="9481" width="10.25" style="366" customWidth="1"/>
    <col min="9482" max="9728" width="9" style="366"/>
    <col min="9729" max="9729" width="20.875" style="366" customWidth="1"/>
    <col min="9730" max="9730" width="9.75" style="366" customWidth="1"/>
    <col min="9731" max="9731" width="11" style="366" customWidth="1"/>
    <col min="9732" max="9732" width="12.125" style="366" customWidth="1"/>
    <col min="9733" max="9733" width="9.375" style="366" customWidth="1"/>
    <col min="9734" max="9734" width="11.75" style="366" customWidth="1"/>
    <col min="9735" max="9735" width="12.625" style="366" customWidth="1"/>
    <col min="9736" max="9736" width="9.375" style="366" customWidth="1"/>
    <col min="9737" max="9737" width="10.25" style="366" customWidth="1"/>
    <col min="9738" max="9984" width="9" style="366"/>
    <col min="9985" max="9985" width="20.875" style="366" customWidth="1"/>
    <col min="9986" max="9986" width="9.75" style="366" customWidth="1"/>
    <col min="9987" max="9987" width="11" style="366" customWidth="1"/>
    <col min="9988" max="9988" width="12.125" style="366" customWidth="1"/>
    <col min="9989" max="9989" width="9.375" style="366" customWidth="1"/>
    <col min="9990" max="9990" width="11.75" style="366" customWidth="1"/>
    <col min="9991" max="9991" width="12.625" style="366" customWidth="1"/>
    <col min="9992" max="9992" width="9.375" style="366" customWidth="1"/>
    <col min="9993" max="9993" width="10.25" style="366" customWidth="1"/>
    <col min="9994" max="10240" width="9" style="366"/>
    <col min="10241" max="10241" width="20.875" style="366" customWidth="1"/>
    <col min="10242" max="10242" width="9.75" style="366" customWidth="1"/>
    <col min="10243" max="10243" width="11" style="366" customWidth="1"/>
    <col min="10244" max="10244" width="12.125" style="366" customWidth="1"/>
    <col min="10245" max="10245" width="9.375" style="366" customWidth="1"/>
    <col min="10246" max="10246" width="11.75" style="366" customWidth="1"/>
    <col min="10247" max="10247" width="12.625" style="366" customWidth="1"/>
    <col min="10248" max="10248" width="9.375" style="366" customWidth="1"/>
    <col min="10249" max="10249" width="10.25" style="366" customWidth="1"/>
    <col min="10250" max="10496" width="9" style="366"/>
    <col min="10497" max="10497" width="20.875" style="366" customWidth="1"/>
    <col min="10498" max="10498" width="9.75" style="366" customWidth="1"/>
    <col min="10499" max="10499" width="11" style="366" customWidth="1"/>
    <col min="10500" max="10500" width="12.125" style="366" customWidth="1"/>
    <col min="10501" max="10501" width="9.375" style="366" customWidth="1"/>
    <col min="10502" max="10502" width="11.75" style="366" customWidth="1"/>
    <col min="10503" max="10503" width="12.625" style="366" customWidth="1"/>
    <col min="10504" max="10504" width="9.375" style="366" customWidth="1"/>
    <col min="10505" max="10505" width="10.25" style="366" customWidth="1"/>
    <col min="10506" max="10752" width="9" style="366"/>
    <col min="10753" max="10753" width="20.875" style="366" customWidth="1"/>
    <col min="10754" max="10754" width="9.75" style="366" customWidth="1"/>
    <col min="10755" max="10755" width="11" style="366" customWidth="1"/>
    <col min="10756" max="10756" width="12.125" style="366" customWidth="1"/>
    <col min="10757" max="10757" width="9.375" style="366" customWidth="1"/>
    <col min="10758" max="10758" width="11.75" style="366" customWidth="1"/>
    <col min="10759" max="10759" width="12.625" style="366" customWidth="1"/>
    <col min="10760" max="10760" width="9.375" style="366" customWidth="1"/>
    <col min="10761" max="10761" width="10.25" style="366" customWidth="1"/>
    <col min="10762" max="11008" width="9" style="366"/>
    <col min="11009" max="11009" width="20.875" style="366" customWidth="1"/>
    <col min="11010" max="11010" width="9.75" style="366" customWidth="1"/>
    <col min="11011" max="11011" width="11" style="366" customWidth="1"/>
    <col min="11012" max="11012" width="12.125" style="366" customWidth="1"/>
    <col min="11013" max="11013" width="9.375" style="366" customWidth="1"/>
    <col min="11014" max="11014" width="11.75" style="366" customWidth="1"/>
    <col min="11015" max="11015" width="12.625" style="366" customWidth="1"/>
    <col min="11016" max="11016" width="9.375" style="366" customWidth="1"/>
    <col min="11017" max="11017" width="10.25" style="366" customWidth="1"/>
    <col min="11018" max="11264" width="9" style="366"/>
    <col min="11265" max="11265" width="20.875" style="366" customWidth="1"/>
    <col min="11266" max="11266" width="9.75" style="366" customWidth="1"/>
    <col min="11267" max="11267" width="11" style="366" customWidth="1"/>
    <col min="11268" max="11268" width="12.125" style="366" customWidth="1"/>
    <col min="11269" max="11269" width="9.375" style="366" customWidth="1"/>
    <col min="11270" max="11270" width="11.75" style="366" customWidth="1"/>
    <col min="11271" max="11271" width="12.625" style="366" customWidth="1"/>
    <col min="11272" max="11272" width="9.375" style="366" customWidth="1"/>
    <col min="11273" max="11273" width="10.25" style="366" customWidth="1"/>
    <col min="11274" max="11520" width="9" style="366"/>
    <col min="11521" max="11521" width="20.875" style="366" customWidth="1"/>
    <col min="11522" max="11522" width="9.75" style="366" customWidth="1"/>
    <col min="11523" max="11523" width="11" style="366" customWidth="1"/>
    <col min="11524" max="11524" width="12.125" style="366" customWidth="1"/>
    <col min="11525" max="11525" width="9.375" style="366" customWidth="1"/>
    <col min="11526" max="11526" width="11.75" style="366" customWidth="1"/>
    <col min="11527" max="11527" width="12.625" style="366" customWidth="1"/>
    <col min="11528" max="11528" width="9.375" style="366" customWidth="1"/>
    <col min="11529" max="11529" width="10.25" style="366" customWidth="1"/>
    <col min="11530" max="11776" width="9" style="366"/>
    <col min="11777" max="11777" width="20.875" style="366" customWidth="1"/>
    <col min="11778" max="11778" width="9.75" style="366" customWidth="1"/>
    <col min="11779" max="11779" width="11" style="366" customWidth="1"/>
    <col min="11780" max="11780" width="12.125" style="366" customWidth="1"/>
    <col min="11781" max="11781" width="9.375" style="366" customWidth="1"/>
    <col min="11782" max="11782" width="11.75" style="366" customWidth="1"/>
    <col min="11783" max="11783" width="12.625" style="366" customWidth="1"/>
    <col min="11784" max="11784" width="9.375" style="366" customWidth="1"/>
    <col min="11785" max="11785" width="10.25" style="366" customWidth="1"/>
    <col min="11786" max="12032" width="9" style="366"/>
    <col min="12033" max="12033" width="20.875" style="366" customWidth="1"/>
    <col min="12034" max="12034" width="9.75" style="366" customWidth="1"/>
    <col min="12035" max="12035" width="11" style="366" customWidth="1"/>
    <col min="12036" max="12036" width="12.125" style="366" customWidth="1"/>
    <col min="12037" max="12037" width="9.375" style="366" customWidth="1"/>
    <col min="12038" max="12038" width="11.75" style="366" customWidth="1"/>
    <col min="12039" max="12039" width="12.625" style="366" customWidth="1"/>
    <col min="12040" max="12040" width="9.375" style="366" customWidth="1"/>
    <col min="12041" max="12041" width="10.25" style="366" customWidth="1"/>
    <col min="12042" max="12288" width="9" style="366"/>
    <col min="12289" max="12289" width="20.875" style="366" customWidth="1"/>
    <col min="12290" max="12290" width="9.75" style="366" customWidth="1"/>
    <col min="12291" max="12291" width="11" style="366" customWidth="1"/>
    <col min="12292" max="12292" width="12.125" style="366" customWidth="1"/>
    <col min="12293" max="12293" width="9.375" style="366" customWidth="1"/>
    <col min="12294" max="12294" width="11.75" style="366" customWidth="1"/>
    <col min="12295" max="12295" width="12.625" style="366" customWidth="1"/>
    <col min="12296" max="12296" width="9.375" style="366" customWidth="1"/>
    <col min="12297" max="12297" width="10.25" style="366" customWidth="1"/>
    <col min="12298" max="12544" width="9" style="366"/>
    <col min="12545" max="12545" width="20.875" style="366" customWidth="1"/>
    <col min="12546" max="12546" width="9.75" style="366" customWidth="1"/>
    <col min="12547" max="12547" width="11" style="366" customWidth="1"/>
    <col min="12548" max="12548" width="12.125" style="366" customWidth="1"/>
    <col min="12549" max="12549" width="9.375" style="366" customWidth="1"/>
    <col min="12550" max="12550" width="11.75" style="366" customWidth="1"/>
    <col min="12551" max="12551" width="12.625" style="366" customWidth="1"/>
    <col min="12552" max="12552" width="9.375" style="366" customWidth="1"/>
    <col min="12553" max="12553" width="10.25" style="366" customWidth="1"/>
    <col min="12554" max="12800" width="9" style="366"/>
    <col min="12801" max="12801" width="20.875" style="366" customWidth="1"/>
    <col min="12802" max="12802" width="9.75" style="366" customWidth="1"/>
    <col min="12803" max="12803" width="11" style="366" customWidth="1"/>
    <col min="12804" max="12804" width="12.125" style="366" customWidth="1"/>
    <col min="12805" max="12805" width="9.375" style="366" customWidth="1"/>
    <col min="12806" max="12806" width="11.75" style="366" customWidth="1"/>
    <col min="12807" max="12807" width="12.625" style="366" customWidth="1"/>
    <col min="12808" max="12808" width="9.375" style="366" customWidth="1"/>
    <col min="12809" max="12809" width="10.25" style="366" customWidth="1"/>
    <col min="12810" max="13056" width="9" style="366"/>
    <col min="13057" max="13057" width="20.875" style="366" customWidth="1"/>
    <col min="13058" max="13058" width="9.75" style="366" customWidth="1"/>
    <col min="13059" max="13059" width="11" style="366" customWidth="1"/>
    <col min="13060" max="13060" width="12.125" style="366" customWidth="1"/>
    <col min="13061" max="13061" width="9.375" style="366" customWidth="1"/>
    <col min="13062" max="13062" width="11.75" style="366" customWidth="1"/>
    <col min="13063" max="13063" width="12.625" style="366" customWidth="1"/>
    <col min="13064" max="13064" width="9.375" style="366" customWidth="1"/>
    <col min="13065" max="13065" width="10.25" style="366" customWidth="1"/>
    <col min="13066" max="13312" width="9" style="366"/>
    <col min="13313" max="13313" width="20.875" style="366" customWidth="1"/>
    <col min="13314" max="13314" width="9.75" style="366" customWidth="1"/>
    <col min="13315" max="13315" width="11" style="366" customWidth="1"/>
    <col min="13316" max="13316" width="12.125" style="366" customWidth="1"/>
    <col min="13317" max="13317" width="9.375" style="366" customWidth="1"/>
    <col min="13318" max="13318" width="11.75" style="366" customWidth="1"/>
    <col min="13319" max="13319" width="12.625" style="366" customWidth="1"/>
    <col min="13320" max="13320" width="9.375" style="366" customWidth="1"/>
    <col min="13321" max="13321" width="10.25" style="366" customWidth="1"/>
    <col min="13322" max="13568" width="9" style="366"/>
    <col min="13569" max="13569" width="20.875" style="366" customWidth="1"/>
    <col min="13570" max="13570" width="9.75" style="366" customWidth="1"/>
    <col min="13571" max="13571" width="11" style="366" customWidth="1"/>
    <col min="13572" max="13572" width="12.125" style="366" customWidth="1"/>
    <col min="13573" max="13573" width="9.375" style="366" customWidth="1"/>
    <col min="13574" max="13574" width="11.75" style="366" customWidth="1"/>
    <col min="13575" max="13575" width="12.625" style="366" customWidth="1"/>
    <col min="13576" max="13576" width="9.375" style="366" customWidth="1"/>
    <col min="13577" max="13577" width="10.25" style="366" customWidth="1"/>
    <col min="13578" max="13824" width="9" style="366"/>
    <col min="13825" max="13825" width="20.875" style="366" customWidth="1"/>
    <col min="13826" max="13826" width="9.75" style="366" customWidth="1"/>
    <col min="13827" max="13827" width="11" style="366" customWidth="1"/>
    <col min="13828" max="13828" width="12.125" style="366" customWidth="1"/>
    <col min="13829" max="13829" width="9.375" style="366" customWidth="1"/>
    <col min="13830" max="13830" width="11.75" style="366" customWidth="1"/>
    <col min="13831" max="13831" width="12.625" style="366" customWidth="1"/>
    <col min="13832" max="13832" width="9.375" style="366" customWidth="1"/>
    <col min="13833" max="13833" width="10.25" style="366" customWidth="1"/>
    <col min="13834" max="14080" width="9" style="366"/>
    <col min="14081" max="14081" width="20.875" style="366" customWidth="1"/>
    <col min="14082" max="14082" width="9.75" style="366" customWidth="1"/>
    <col min="14083" max="14083" width="11" style="366" customWidth="1"/>
    <col min="14084" max="14084" width="12.125" style="366" customWidth="1"/>
    <col min="14085" max="14085" width="9.375" style="366" customWidth="1"/>
    <col min="14086" max="14086" width="11.75" style="366" customWidth="1"/>
    <col min="14087" max="14087" width="12.625" style="366" customWidth="1"/>
    <col min="14088" max="14088" width="9.375" style="366" customWidth="1"/>
    <col min="14089" max="14089" width="10.25" style="366" customWidth="1"/>
    <col min="14090" max="14336" width="9" style="366"/>
    <col min="14337" max="14337" width="20.875" style="366" customWidth="1"/>
    <col min="14338" max="14338" width="9.75" style="366" customWidth="1"/>
    <col min="14339" max="14339" width="11" style="366" customWidth="1"/>
    <col min="14340" max="14340" width="12.125" style="366" customWidth="1"/>
    <col min="14341" max="14341" width="9.375" style="366" customWidth="1"/>
    <col min="14342" max="14342" width="11.75" style="366" customWidth="1"/>
    <col min="14343" max="14343" width="12.625" style="366" customWidth="1"/>
    <col min="14344" max="14344" width="9.375" style="366" customWidth="1"/>
    <col min="14345" max="14345" width="10.25" style="366" customWidth="1"/>
    <col min="14346" max="14592" width="9" style="366"/>
    <col min="14593" max="14593" width="20.875" style="366" customWidth="1"/>
    <col min="14594" max="14594" width="9.75" style="366" customWidth="1"/>
    <col min="14595" max="14595" width="11" style="366" customWidth="1"/>
    <col min="14596" max="14596" width="12.125" style="366" customWidth="1"/>
    <col min="14597" max="14597" width="9.375" style="366" customWidth="1"/>
    <col min="14598" max="14598" width="11.75" style="366" customWidth="1"/>
    <col min="14599" max="14599" width="12.625" style="366" customWidth="1"/>
    <col min="14600" max="14600" width="9.375" style="366" customWidth="1"/>
    <col min="14601" max="14601" width="10.25" style="366" customWidth="1"/>
    <col min="14602" max="14848" width="9" style="366"/>
    <col min="14849" max="14849" width="20.875" style="366" customWidth="1"/>
    <col min="14850" max="14850" width="9.75" style="366" customWidth="1"/>
    <col min="14851" max="14851" width="11" style="366" customWidth="1"/>
    <col min="14852" max="14852" width="12.125" style="366" customWidth="1"/>
    <col min="14853" max="14853" width="9.375" style="366" customWidth="1"/>
    <col min="14854" max="14854" width="11.75" style="366" customWidth="1"/>
    <col min="14855" max="14855" width="12.625" style="366" customWidth="1"/>
    <col min="14856" max="14856" width="9.375" style="366" customWidth="1"/>
    <col min="14857" max="14857" width="10.25" style="366" customWidth="1"/>
    <col min="14858" max="15104" width="9" style="366"/>
    <col min="15105" max="15105" width="20.875" style="366" customWidth="1"/>
    <col min="15106" max="15106" width="9.75" style="366" customWidth="1"/>
    <col min="15107" max="15107" width="11" style="366" customWidth="1"/>
    <col min="15108" max="15108" width="12.125" style="366" customWidth="1"/>
    <col min="15109" max="15109" width="9.375" style="366" customWidth="1"/>
    <col min="15110" max="15110" width="11.75" style="366" customWidth="1"/>
    <col min="15111" max="15111" width="12.625" style="366" customWidth="1"/>
    <col min="15112" max="15112" width="9.375" style="366" customWidth="1"/>
    <col min="15113" max="15113" width="10.25" style="366" customWidth="1"/>
    <col min="15114" max="15360" width="9" style="366"/>
    <col min="15361" max="15361" width="20.875" style="366" customWidth="1"/>
    <col min="15362" max="15362" width="9.75" style="366" customWidth="1"/>
    <col min="15363" max="15363" width="11" style="366" customWidth="1"/>
    <col min="15364" max="15364" width="12.125" style="366" customWidth="1"/>
    <col min="15365" max="15365" width="9.375" style="366" customWidth="1"/>
    <col min="15366" max="15366" width="11.75" style="366" customWidth="1"/>
    <col min="15367" max="15367" width="12.625" style="366" customWidth="1"/>
    <col min="15368" max="15368" width="9.375" style="366" customWidth="1"/>
    <col min="15369" max="15369" width="10.25" style="366" customWidth="1"/>
    <col min="15370" max="15616" width="9" style="366"/>
    <col min="15617" max="15617" width="20.875" style="366" customWidth="1"/>
    <col min="15618" max="15618" width="9.75" style="366" customWidth="1"/>
    <col min="15619" max="15619" width="11" style="366" customWidth="1"/>
    <col min="15620" max="15620" width="12.125" style="366" customWidth="1"/>
    <col min="15621" max="15621" width="9.375" style="366" customWidth="1"/>
    <col min="15622" max="15622" width="11.75" style="366" customWidth="1"/>
    <col min="15623" max="15623" width="12.625" style="366" customWidth="1"/>
    <col min="15624" max="15624" width="9.375" style="366" customWidth="1"/>
    <col min="15625" max="15625" width="10.25" style="366" customWidth="1"/>
    <col min="15626" max="15872" width="9" style="366"/>
    <col min="15873" max="15873" width="20.875" style="366" customWidth="1"/>
    <col min="15874" max="15874" width="9.75" style="366" customWidth="1"/>
    <col min="15875" max="15875" width="11" style="366" customWidth="1"/>
    <col min="15876" max="15876" width="12.125" style="366" customWidth="1"/>
    <col min="15877" max="15877" width="9.375" style="366" customWidth="1"/>
    <col min="15878" max="15878" width="11.75" style="366" customWidth="1"/>
    <col min="15879" max="15879" width="12.625" style="366" customWidth="1"/>
    <col min="15880" max="15880" width="9.375" style="366" customWidth="1"/>
    <col min="15881" max="15881" width="10.25" style="366" customWidth="1"/>
    <col min="15882" max="16128" width="9" style="366"/>
    <col min="16129" max="16129" width="20.875" style="366" customWidth="1"/>
    <col min="16130" max="16130" width="9.75" style="366" customWidth="1"/>
    <col min="16131" max="16131" width="11" style="366" customWidth="1"/>
    <col min="16132" max="16132" width="12.125" style="366" customWidth="1"/>
    <col min="16133" max="16133" width="9.375" style="366" customWidth="1"/>
    <col min="16134" max="16134" width="11.75" style="366" customWidth="1"/>
    <col min="16135" max="16135" width="12.625" style="366" customWidth="1"/>
    <col min="16136" max="16136" width="9.375" style="366" customWidth="1"/>
    <col min="16137" max="16137" width="10.25" style="366" customWidth="1"/>
    <col min="16138" max="16384" width="9" style="366"/>
  </cols>
  <sheetData>
    <row r="1" spans="1:10" ht="21" customHeight="1">
      <c r="A1" s="596" t="s">
        <v>524</v>
      </c>
      <c r="B1" s="596"/>
      <c r="C1" s="596"/>
      <c r="D1" s="596"/>
      <c r="E1" s="596"/>
    </row>
    <row r="2" spans="1:10" ht="21" customHeight="1" thickBot="1">
      <c r="A2" s="367"/>
      <c r="B2" s="368"/>
      <c r="C2" s="368"/>
      <c r="D2" s="368"/>
      <c r="E2" s="368" t="s">
        <v>363</v>
      </c>
    </row>
    <row r="3" spans="1:10" ht="35.25" customHeight="1">
      <c r="A3" s="369" t="s">
        <v>53</v>
      </c>
      <c r="B3" s="9" t="s">
        <v>364</v>
      </c>
      <c r="C3" s="10" t="s">
        <v>343</v>
      </c>
      <c r="D3" s="9" t="s">
        <v>15</v>
      </c>
      <c r="E3" s="11" t="s">
        <v>16</v>
      </c>
    </row>
    <row r="4" spans="1:10">
      <c r="A4" s="370" t="s">
        <v>365</v>
      </c>
      <c r="B4" s="371">
        <v>548501.19999999995</v>
      </c>
      <c r="C4" s="372">
        <v>66.578000000000003</v>
      </c>
      <c r="D4" s="371">
        <v>1500851.4</v>
      </c>
      <c r="E4" s="373">
        <v>49.93</v>
      </c>
      <c r="G4" s="374">
        <f>B4-[3]规上工业产值!B4</f>
        <v>0</v>
      </c>
      <c r="H4" s="374">
        <f>C4-[3]规上工业产值!C4</f>
        <v>0</v>
      </c>
      <c r="I4" s="374">
        <f>D4-[3]规上工业产值!D4</f>
        <v>0</v>
      </c>
      <c r="J4" s="374">
        <f>E4-[3]规上工业产值!E4</f>
        <v>0</v>
      </c>
    </row>
    <row r="5" spans="1:10">
      <c r="A5" s="370" t="s">
        <v>366</v>
      </c>
      <c r="B5" s="375">
        <v>453874.2</v>
      </c>
      <c r="C5" s="376">
        <v>101.15612623696552</v>
      </c>
      <c r="D5" s="375">
        <v>1258210.3999999999</v>
      </c>
      <c r="E5" s="377">
        <v>68.551962792950718</v>
      </c>
      <c r="G5" s="374">
        <f>B5-[3]规上工业产值!B5</f>
        <v>0</v>
      </c>
      <c r="H5" s="374">
        <f>C5-[3]规上工业产值!C5</f>
        <v>0</v>
      </c>
      <c r="I5" s="374">
        <f>D5-[3]规上工业产值!D5</f>
        <v>0</v>
      </c>
      <c r="J5" s="374">
        <f>E5-[3]规上工业产值!E5</f>
        <v>0</v>
      </c>
    </row>
    <row r="6" spans="1:10" s="378" customFormat="1" ht="14.1" customHeight="1">
      <c r="A6" s="370" t="s">
        <v>212</v>
      </c>
      <c r="B6" s="375">
        <v>44831.4</v>
      </c>
      <c r="C6" s="376">
        <v>63.673999999999999</v>
      </c>
      <c r="D6" s="375">
        <v>126646.9</v>
      </c>
      <c r="E6" s="377">
        <v>57.884999999999998</v>
      </c>
      <c r="G6" s="379">
        <f>SUM(B6:B9,B12:B16)-B4</f>
        <v>9.9999999976716936E-2</v>
      </c>
      <c r="H6" s="379"/>
      <c r="I6" s="379">
        <f>SUM(D6:D9,D12:D16)-D4</f>
        <v>-9.999999962747097E-2</v>
      </c>
    </row>
    <row r="7" spans="1:10" s="380" customFormat="1" ht="14.25" customHeight="1">
      <c r="A7" s="370" t="s">
        <v>101</v>
      </c>
      <c r="B7" s="375">
        <v>179416.2</v>
      </c>
      <c r="C7" s="376">
        <v>93.980999999999995</v>
      </c>
      <c r="D7" s="375">
        <v>499088.7</v>
      </c>
      <c r="E7" s="377">
        <v>59.503999999999998</v>
      </c>
      <c r="F7" s="378"/>
      <c r="G7" s="379">
        <f>SUM(B6:B8,B11:B16)-B5</f>
        <v>9.9999999918509275E-2</v>
      </c>
      <c r="H7" s="379"/>
      <c r="I7" s="379">
        <f>SUM(D6:D8,D11:D16)-D5</f>
        <v>-9.9999999860301614E-2</v>
      </c>
    </row>
    <row r="8" spans="1:10" s="380" customFormat="1" ht="14.25" customHeight="1">
      <c r="A8" s="370" t="s">
        <v>213</v>
      </c>
      <c r="B8" s="375">
        <v>65565.5</v>
      </c>
      <c r="C8" s="376">
        <v>94.650999999999996</v>
      </c>
      <c r="D8" s="375">
        <v>158506.9</v>
      </c>
      <c r="E8" s="377">
        <v>71.89</v>
      </c>
      <c r="F8" s="378"/>
      <c r="G8" s="378"/>
      <c r="H8" s="378"/>
    </row>
    <row r="9" spans="1:10" s="380" customFormat="1" ht="14.1" customHeight="1">
      <c r="A9" s="370" t="s">
        <v>367</v>
      </c>
      <c r="B9" s="375">
        <v>119156.8</v>
      </c>
      <c r="C9" s="376">
        <v>2.8960364618909153</v>
      </c>
      <c r="D9" s="375">
        <v>326903.59999999998</v>
      </c>
      <c r="E9" s="377">
        <v>6.4204103570106668</v>
      </c>
      <c r="F9" s="378"/>
      <c r="G9" s="378"/>
      <c r="H9" s="378"/>
    </row>
    <row r="10" spans="1:10" s="380" customFormat="1" ht="14.1" customHeight="1">
      <c r="A10" s="370" t="s">
        <v>77</v>
      </c>
      <c r="B10" s="375">
        <v>94627</v>
      </c>
      <c r="C10" s="376">
        <v>-8.6989999999999998</v>
      </c>
      <c r="D10" s="375">
        <v>242641</v>
      </c>
      <c r="E10" s="377">
        <v>-4.68</v>
      </c>
      <c r="F10" s="378"/>
      <c r="G10" s="378"/>
      <c r="H10" s="378"/>
    </row>
    <row r="11" spans="1:10" s="380" customFormat="1" ht="14.1" customHeight="1">
      <c r="A11" s="370" t="s">
        <v>368</v>
      </c>
      <c r="B11" s="375">
        <v>24529.8</v>
      </c>
      <c r="C11" s="376">
        <v>101.724</v>
      </c>
      <c r="D11" s="375">
        <v>84262.6</v>
      </c>
      <c r="E11" s="377">
        <v>60.112000000000002</v>
      </c>
      <c r="F11" s="378"/>
      <c r="G11" s="378"/>
      <c r="H11" s="378"/>
    </row>
    <row r="12" spans="1:10" s="380" customFormat="1" ht="14.1" customHeight="1">
      <c r="A12" s="370" t="s">
        <v>369</v>
      </c>
      <c r="B12" s="375">
        <v>17748.599999999999</v>
      </c>
      <c r="C12" s="376">
        <v>106.393</v>
      </c>
      <c r="D12" s="375">
        <v>58105.1</v>
      </c>
      <c r="E12" s="377">
        <v>79.783000000000001</v>
      </c>
      <c r="F12" s="378"/>
      <c r="G12" s="378"/>
      <c r="H12" s="378"/>
    </row>
    <row r="13" spans="1:10" s="380" customFormat="1" ht="14.1" customHeight="1">
      <c r="A13" s="370" t="s">
        <v>102</v>
      </c>
      <c r="B13" s="375">
        <v>55282.5</v>
      </c>
      <c r="C13" s="376">
        <v>187.04900000000001</v>
      </c>
      <c r="D13" s="375">
        <v>136350.70000000001</v>
      </c>
      <c r="E13" s="377">
        <v>96.120999999999995</v>
      </c>
      <c r="F13" s="378"/>
      <c r="G13" s="378"/>
      <c r="H13" s="378"/>
    </row>
    <row r="14" spans="1:10" s="380" customFormat="1" ht="14.1" customHeight="1">
      <c r="A14" s="370" t="s">
        <v>370</v>
      </c>
      <c r="B14" s="375">
        <v>13922.4</v>
      </c>
      <c r="C14" s="376">
        <v>98.075999999999993</v>
      </c>
      <c r="D14" s="375">
        <v>45185.599999999999</v>
      </c>
      <c r="E14" s="377">
        <v>52.366999999999997</v>
      </c>
      <c r="F14" s="378"/>
      <c r="G14" s="378"/>
      <c r="H14" s="378"/>
    </row>
    <row r="15" spans="1:10" s="380" customFormat="1" ht="14.1" customHeight="1">
      <c r="A15" s="370" t="s">
        <v>103</v>
      </c>
      <c r="B15" s="375">
        <v>27001.8</v>
      </c>
      <c r="C15" s="376">
        <v>97.102000000000004</v>
      </c>
      <c r="D15" s="375">
        <v>79395.199999999997</v>
      </c>
      <c r="E15" s="377">
        <v>111.85</v>
      </c>
      <c r="F15" s="378"/>
      <c r="G15" s="378"/>
      <c r="H15" s="378"/>
    </row>
    <row r="16" spans="1:10" s="380" customFormat="1" ht="14.1" customHeight="1" thickBot="1">
      <c r="A16" s="381" t="s">
        <v>371</v>
      </c>
      <c r="B16" s="382">
        <v>25576.1</v>
      </c>
      <c r="C16" s="383">
        <v>125.937</v>
      </c>
      <c r="D16" s="382">
        <v>70668.600000000006</v>
      </c>
      <c r="E16" s="384">
        <v>78.685000000000002</v>
      </c>
      <c r="F16" s="378"/>
      <c r="G16" s="378"/>
      <c r="H16" s="378"/>
    </row>
    <row r="17" spans="2:7" s="385" customFormat="1"/>
    <row r="18" spans="2:7">
      <c r="C18" s="366">
        <v>13</v>
      </c>
      <c r="D18" s="386"/>
    </row>
    <row r="19" spans="2:7">
      <c r="G19" s="366">
        <v>10</v>
      </c>
    </row>
    <row r="20" spans="2:7">
      <c r="B20" s="374"/>
      <c r="C20" s="374"/>
      <c r="D20" s="386"/>
    </row>
    <row r="21" spans="2:7">
      <c r="B21" s="374"/>
      <c r="C21" s="374"/>
    </row>
  </sheetData>
  <mergeCells count="1">
    <mergeCell ref="A1:E1"/>
  </mergeCells>
  <phoneticPr fontId="11" type="noConversion"/>
  <pageMargins left="0.75" right="0.34930555555555598" top="0.97986111111111096" bottom="0.78958333333333297" header="0.50972222222222197" footer="0.50972222222222197"/>
  <pageSetup paperSize="11" scale="95" orientation="portrait" horizontalDpi="180" verticalDpi="18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1"/>
  <sheetViews>
    <sheetView workbookViewId="0">
      <selection activeCell="K23" sqref="K23"/>
    </sheetView>
  </sheetViews>
  <sheetFormatPr defaultColWidth="9" defaultRowHeight="14.25"/>
  <cols>
    <col min="1" max="1" width="14.125" style="388" customWidth="1"/>
    <col min="2" max="2" width="12.125" style="388" customWidth="1"/>
    <col min="3" max="3" width="11.875" style="388" customWidth="1"/>
    <col min="4" max="4" width="12.5" style="388" customWidth="1"/>
    <col min="5" max="5" width="12" style="388" customWidth="1"/>
    <col min="6" max="6" width="10.625" style="388" customWidth="1"/>
    <col min="7" max="7" width="9.5" style="388" customWidth="1"/>
    <col min="8" max="9" width="11.625" style="388" customWidth="1"/>
    <col min="10" max="10" width="9" style="388"/>
    <col min="11" max="11" width="18.375" style="388" customWidth="1"/>
    <col min="12" max="256" width="9" style="388"/>
    <col min="257" max="257" width="14.125" style="388" customWidth="1"/>
    <col min="258" max="258" width="12.125" style="388" customWidth="1"/>
    <col min="259" max="259" width="11.875" style="388" customWidth="1"/>
    <col min="260" max="260" width="12.5" style="388" customWidth="1"/>
    <col min="261" max="261" width="12" style="388" customWidth="1"/>
    <col min="262" max="262" width="10.625" style="388" customWidth="1"/>
    <col min="263" max="263" width="9.5" style="388" customWidth="1"/>
    <col min="264" max="265" width="11.625" style="388" customWidth="1"/>
    <col min="266" max="266" width="9" style="388"/>
    <col min="267" max="267" width="18.375" style="388" customWidth="1"/>
    <col min="268" max="512" width="9" style="388"/>
    <col min="513" max="513" width="14.125" style="388" customWidth="1"/>
    <col min="514" max="514" width="12.125" style="388" customWidth="1"/>
    <col min="515" max="515" width="11.875" style="388" customWidth="1"/>
    <col min="516" max="516" width="12.5" style="388" customWidth="1"/>
    <col min="517" max="517" width="12" style="388" customWidth="1"/>
    <col min="518" max="518" width="10.625" style="388" customWidth="1"/>
    <col min="519" max="519" width="9.5" style="388" customWidth="1"/>
    <col min="520" max="521" width="11.625" style="388" customWidth="1"/>
    <col min="522" max="522" width="9" style="388"/>
    <col min="523" max="523" width="18.375" style="388" customWidth="1"/>
    <col min="524" max="768" width="9" style="388"/>
    <col min="769" max="769" width="14.125" style="388" customWidth="1"/>
    <col min="770" max="770" width="12.125" style="388" customWidth="1"/>
    <col min="771" max="771" width="11.875" style="388" customWidth="1"/>
    <col min="772" max="772" width="12.5" style="388" customWidth="1"/>
    <col min="773" max="773" width="12" style="388" customWidth="1"/>
    <col min="774" max="774" width="10.625" style="388" customWidth="1"/>
    <col min="775" max="775" width="9.5" style="388" customWidth="1"/>
    <col min="776" max="777" width="11.625" style="388" customWidth="1"/>
    <col min="778" max="778" width="9" style="388"/>
    <col min="779" max="779" width="18.375" style="388" customWidth="1"/>
    <col min="780" max="1024" width="9" style="388"/>
    <col min="1025" max="1025" width="14.125" style="388" customWidth="1"/>
    <col min="1026" max="1026" width="12.125" style="388" customWidth="1"/>
    <col min="1027" max="1027" width="11.875" style="388" customWidth="1"/>
    <col min="1028" max="1028" width="12.5" style="388" customWidth="1"/>
    <col min="1029" max="1029" width="12" style="388" customWidth="1"/>
    <col min="1030" max="1030" width="10.625" style="388" customWidth="1"/>
    <col min="1031" max="1031" width="9.5" style="388" customWidth="1"/>
    <col min="1032" max="1033" width="11.625" style="388" customWidth="1"/>
    <col min="1034" max="1034" width="9" style="388"/>
    <col min="1035" max="1035" width="18.375" style="388" customWidth="1"/>
    <col min="1036" max="1280" width="9" style="388"/>
    <col min="1281" max="1281" width="14.125" style="388" customWidth="1"/>
    <col min="1282" max="1282" width="12.125" style="388" customWidth="1"/>
    <col min="1283" max="1283" width="11.875" style="388" customWidth="1"/>
    <col min="1284" max="1284" width="12.5" style="388" customWidth="1"/>
    <col min="1285" max="1285" width="12" style="388" customWidth="1"/>
    <col min="1286" max="1286" width="10.625" style="388" customWidth="1"/>
    <col min="1287" max="1287" width="9.5" style="388" customWidth="1"/>
    <col min="1288" max="1289" width="11.625" style="388" customWidth="1"/>
    <col min="1290" max="1290" width="9" style="388"/>
    <col min="1291" max="1291" width="18.375" style="388" customWidth="1"/>
    <col min="1292" max="1536" width="9" style="388"/>
    <col min="1537" max="1537" width="14.125" style="388" customWidth="1"/>
    <col min="1538" max="1538" width="12.125" style="388" customWidth="1"/>
    <col min="1539" max="1539" width="11.875" style="388" customWidth="1"/>
    <col min="1540" max="1540" width="12.5" style="388" customWidth="1"/>
    <col min="1541" max="1541" width="12" style="388" customWidth="1"/>
    <col min="1542" max="1542" width="10.625" style="388" customWidth="1"/>
    <col min="1543" max="1543" width="9.5" style="388" customWidth="1"/>
    <col min="1544" max="1545" width="11.625" style="388" customWidth="1"/>
    <col min="1546" max="1546" width="9" style="388"/>
    <col min="1547" max="1547" width="18.375" style="388" customWidth="1"/>
    <col min="1548" max="1792" width="9" style="388"/>
    <col min="1793" max="1793" width="14.125" style="388" customWidth="1"/>
    <col min="1794" max="1794" width="12.125" style="388" customWidth="1"/>
    <col min="1795" max="1795" width="11.875" style="388" customWidth="1"/>
    <col min="1796" max="1796" width="12.5" style="388" customWidth="1"/>
    <col min="1797" max="1797" width="12" style="388" customWidth="1"/>
    <col min="1798" max="1798" width="10.625" style="388" customWidth="1"/>
    <col min="1799" max="1799" width="9.5" style="388" customWidth="1"/>
    <col min="1800" max="1801" width="11.625" style="388" customWidth="1"/>
    <col min="1802" max="1802" width="9" style="388"/>
    <col min="1803" max="1803" width="18.375" style="388" customWidth="1"/>
    <col min="1804" max="2048" width="9" style="388"/>
    <col min="2049" max="2049" width="14.125" style="388" customWidth="1"/>
    <col min="2050" max="2050" width="12.125" style="388" customWidth="1"/>
    <col min="2051" max="2051" width="11.875" style="388" customWidth="1"/>
    <col min="2052" max="2052" width="12.5" style="388" customWidth="1"/>
    <col min="2053" max="2053" width="12" style="388" customWidth="1"/>
    <col min="2054" max="2054" width="10.625" style="388" customWidth="1"/>
    <col min="2055" max="2055" width="9.5" style="388" customWidth="1"/>
    <col min="2056" max="2057" width="11.625" style="388" customWidth="1"/>
    <col min="2058" max="2058" width="9" style="388"/>
    <col min="2059" max="2059" width="18.375" style="388" customWidth="1"/>
    <col min="2060" max="2304" width="9" style="388"/>
    <col min="2305" max="2305" width="14.125" style="388" customWidth="1"/>
    <col min="2306" max="2306" width="12.125" style="388" customWidth="1"/>
    <col min="2307" max="2307" width="11.875" style="388" customWidth="1"/>
    <col min="2308" max="2308" width="12.5" style="388" customWidth="1"/>
    <col min="2309" max="2309" width="12" style="388" customWidth="1"/>
    <col min="2310" max="2310" width="10.625" style="388" customWidth="1"/>
    <col min="2311" max="2311" width="9.5" style="388" customWidth="1"/>
    <col min="2312" max="2313" width="11.625" style="388" customWidth="1"/>
    <col min="2314" max="2314" width="9" style="388"/>
    <col min="2315" max="2315" width="18.375" style="388" customWidth="1"/>
    <col min="2316" max="2560" width="9" style="388"/>
    <col min="2561" max="2561" width="14.125" style="388" customWidth="1"/>
    <col min="2562" max="2562" width="12.125" style="388" customWidth="1"/>
    <col min="2563" max="2563" width="11.875" style="388" customWidth="1"/>
    <col min="2564" max="2564" width="12.5" style="388" customWidth="1"/>
    <col min="2565" max="2565" width="12" style="388" customWidth="1"/>
    <col min="2566" max="2566" width="10.625" style="388" customWidth="1"/>
    <col min="2567" max="2567" width="9.5" style="388" customWidth="1"/>
    <col min="2568" max="2569" width="11.625" style="388" customWidth="1"/>
    <col min="2570" max="2570" width="9" style="388"/>
    <col min="2571" max="2571" width="18.375" style="388" customWidth="1"/>
    <col min="2572" max="2816" width="9" style="388"/>
    <col min="2817" max="2817" width="14.125" style="388" customWidth="1"/>
    <col min="2818" max="2818" width="12.125" style="388" customWidth="1"/>
    <col min="2819" max="2819" width="11.875" style="388" customWidth="1"/>
    <col min="2820" max="2820" width="12.5" style="388" customWidth="1"/>
    <col min="2821" max="2821" width="12" style="388" customWidth="1"/>
    <col min="2822" max="2822" width="10.625" style="388" customWidth="1"/>
    <col min="2823" max="2823" width="9.5" style="388" customWidth="1"/>
    <col min="2824" max="2825" width="11.625" style="388" customWidth="1"/>
    <col min="2826" max="2826" width="9" style="388"/>
    <col min="2827" max="2827" width="18.375" style="388" customWidth="1"/>
    <col min="2828" max="3072" width="9" style="388"/>
    <col min="3073" max="3073" width="14.125" style="388" customWidth="1"/>
    <col min="3074" max="3074" width="12.125" style="388" customWidth="1"/>
    <col min="3075" max="3075" width="11.875" style="388" customWidth="1"/>
    <col min="3076" max="3076" width="12.5" style="388" customWidth="1"/>
    <col min="3077" max="3077" width="12" style="388" customWidth="1"/>
    <col min="3078" max="3078" width="10.625" style="388" customWidth="1"/>
    <col min="3079" max="3079" width="9.5" style="388" customWidth="1"/>
    <col min="3080" max="3081" width="11.625" style="388" customWidth="1"/>
    <col min="3082" max="3082" width="9" style="388"/>
    <col min="3083" max="3083" width="18.375" style="388" customWidth="1"/>
    <col min="3084" max="3328" width="9" style="388"/>
    <col min="3329" max="3329" width="14.125" style="388" customWidth="1"/>
    <col min="3330" max="3330" width="12.125" style="388" customWidth="1"/>
    <col min="3331" max="3331" width="11.875" style="388" customWidth="1"/>
    <col min="3332" max="3332" width="12.5" style="388" customWidth="1"/>
    <col min="3333" max="3333" width="12" style="388" customWidth="1"/>
    <col min="3334" max="3334" width="10.625" style="388" customWidth="1"/>
    <col min="3335" max="3335" width="9.5" style="388" customWidth="1"/>
    <col min="3336" max="3337" width="11.625" style="388" customWidth="1"/>
    <col min="3338" max="3338" width="9" style="388"/>
    <col min="3339" max="3339" width="18.375" style="388" customWidth="1"/>
    <col min="3340" max="3584" width="9" style="388"/>
    <col min="3585" max="3585" width="14.125" style="388" customWidth="1"/>
    <col min="3586" max="3586" width="12.125" style="388" customWidth="1"/>
    <col min="3587" max="3587" width="11.875" style="388" customWidth="1"/>
    <col min="3588" max="3588" width="12.5" style="388" customWidth="1"/>
    <col min="3589" max="3589" width="12" style="388" customWidth="1"/>
    <col min="3590" max="3590" width="10.625" style="388" customWidth="1"/>
    <col min="3591" max="3591" width="9.5" style="388" customWidth="1"/>
    <col min="3592" max="3593" width="11.625" style="388" customWidth="1"/>
    <col min="3594" max="3594" width="9" style="388"/>
    <col min="3595" max="3595" width="18.375" style="388" customWidth="1"/>
    <col min="3596" max="3840" width="9" style="388"/>
    <col min="3841" max="3841" width="14.125" style="388" customWidth="1"/>
    <col min="3842" max="3842" width="12.125" style="388" customWidth="1"/>
    <col min="3843" max="3843" width="11.875" style="388" customWidth="1"/>
    <col min="3844" max="3844" width="12.5" style="388" customWidth="1"/>
    <col min="3845" max="3845" width="12" style="388" customWidth="1"/>
    <col min="3846" max="3846" width="10.625" style="388" customWidth="1"/>
    <col min="3847" max="3847" width="9.5" style="388" customWidth="1"/>
    <col min="3848" max="3849" width="11.625" style="388" customWidth="1"/>
    <col min="3850" max="3850" width="9" style="388"/>
    <col min="3851" max="3851" width="18.375" style="388" customWidth="1"/>
    <col min="3852" max="4096" width="9" style="388"/>
    <col min="4097" max="4097" width="14.125" style="388" customWidth="1"/>
    <col min="4098" max="4098" width="12.125" style="388" customWidth="1"/>
    <col min="4099" max="4099" width="11.875" style="388" customWidth="1"/>
    <col min="4100" max="4100" width="12.5" style="388" customWidth="1"/>
    <col min="4101" max="4101" width="12" style="388" customWidth="1"/>
    <col min="4102" max="4102" width="10.625" style="388" customWidth="1"/>
    <col min="4103" max="4103" width="9.5" style="388" customWidth="1"/>
    <col min="4104" max="4105" width="11.625" style="388" customWidth="1"/>
    <col min="4106" max="4106" width="9" style="388"/>
    <col min="4107" max="4107" width="18.375" style="388" customWidth="1"/>
    <col min="4108" max="4352" width="9" style="388"/>
    <col min="4353" max="4353" width="14.125" style="388" customWidth="1"/>
    <col min="4354" max="4354" width="12.125" style="388" customWidth="1"/>
    <col min="4355" max="4355" width="11.875" style="388" customWidth="1"/>
    <col min="4356" max="4356" width="12.5" style="388" customWidth="1"/>
    <col min="4357" max="4357" width="12" style="388" customWidth="1"/>
    <col min="4358" max="4358" width="10.625" style="388" customWidth="1"/>
    <col min="4359" max="4359" width="9.5" style="388" customWidth="1"/>
    <col min="4360" max="4361" width="11.625" style="388" customWidth="1"/>
    <col min="4362" max="4362" width="9" style="388"/>
    <col min="4363" max="4363" width="18.375" style="388" customWidth="1"/>
    <col min="4364" max="4608" width="9" style="388"/>
    <col min="4609" max="4609" width="14.125" style="388" customWidth="1"/>
    <col min="4610" max="4610" width="12.125" style="388" customWidth="1"/>
    <col min="4611" max="4611" width="11.875" style="388" customWidth="1"/>
    <col min="4612" max="4612" width="12.5" style="388" customWidth="1"/>
    <col min="4613" max="4613" width="12" style="388" customWidth="1"/>
    <col min="4614" max="4614" width="10.625" style="388" customWidth="1"/>
    <col min="4615" max="4615" width="9.5" style="388" customWidth="1"/>
    <col min="4616" max="4617" width="11.625" style="388" customWidth="1"/>
    <col min="4618" max="4618" width="9" style="388"/>
    <col min="4619" max="4619" width="18.375" style="388" customWidth="1"/>
    <col min="4620" max="4864" width="9" style="388"/>
    <col min="4865" max="4865" width="14.125" style="388" customWidth="1"/>
    <col min="4866" max="4866" width="12.125" style="388" customWidth="1"/>
    <col min="4867" max="4867" width="11.875" style="388" customWidth="1"/>
    <col min="4868" max="4868" width="12.5" style="388" customWidth="1"/>
    <col min="4869" max="4869" width="12" style="388" customWidth="1"/>
    <col min="4870" max="4870" width="10.625" style="388" customWidth="1"/>
    <col min="4871" max="4871" width="9.5" style="388" customWidth="1"/>
    <col min="4872" max="4873" width="11.625" style="388" customWidth="1"/>
    <col min="4874" max="4874" width="9" style="388"/>
    <col min="4875" max="4875" width="18.375" style="388" customWidth="1"/>
    <col min="4876" max="5120" width="9" style="388"/>
    <col min="5121" max="5121" width="14.125" style="388" customWidth="1"/>
    <col min="5122" max="5122" width="12.125" style="388" customWidth="1"/>
    <col min="5123" max="5123" width="11.875" style="388" customWidth="1"/>
    <col min="5124" max="5124" width="12.5" style="388" customWidth="1"/>
    <col min="5125" max="5125" width="12" style="388" customWidth="1"/>
    <col min="5126" max="5126" width="10.625" style="388" customWidth="1"/>
    <col min="5127" max="5127" width="9.5" style="388" customWidth="1"/>
    <col min="5128" max="5129" width="11.625" style="388" customWidth="1"/>
    <col min="5130" max="5130" width="9" style="388"/>
    <col min="5131" max="5131" width="18.375" style="388" customWidth="1"/>
    <col min="5132" max="5376" width="9" style="388"/>
    <col min="5377" max="5377" width="14.125" style="388" customWidth="1"/>
    <col min="5378" max="5378" width="12.125" style="388" customWidth="1"/>
    <col min="5379" max="5379" width="11.875" style="388" customWidth="1"/>
    <col min="5380" max="5380" width="12.5" style="388" customWidth="1"/>
    <col min="5381" max="5381" width="12" style="388" customWidth="1"/>
    <col min="5382" max="5382" width="10.625" style="388" customWidth="1"/>
    <col min="5383" max="5383" width="9.5" style="388" customWidth="1"/>
    <col min="5384" max="5385" width="11.625" style="388" customWidth="1"/>
    <col min="5386" max="5386" width="9" style="388"/>
    <col min="5387" max="5387" width="18.375" style="388" customWidth="1"/>
    <col min="5388" max="5632" width="9" style="388"/>
    <col min="5633" max="5633" width="14.125" style="388" customWidth="1"/>
    <col min="5634" max="5634" width="12.125" style="388" customWidth="1"/>
    <col min="5635" max="5635" width="11.875" style="388" customWidth="1"/>
    <col min="5636" max="5636" width="12.5" style="388" customWidth="1"/>
    <col min="5637" max="5637" width="12" style="388" customWidth="1"/>
    <col min="5638" max="5638" width="10.625" style="388" customWidth="1"/>
    <col min="5639" max="5639" width="9.5" style="388" customWidth="1"/>
    <col min="5640" max="5641" width="11.625" style="388" customWidth="1"/>
    <col min="5642" max="5642" width="9" style="388"/>
    <col min="5643" max="5643" width="18.375" style="388" customWidth="1"/>
    <col min="5644" max="5888" width="9" style="388"/>
    <col min="5889" max="5889" width="14.125" style="388" customWidth="1"/>
    <col min="5890" max="5890" width="12.125" style="388" customWidth="1"/>
    <col min="5891" max="5891" width="11.875" style="388" customWidth="1"/>
    <col min="5892" max="5892" width="12.5" style="388" customWidth="1"/>
    <col min="5893" max="5893" width="12" style="388" customWidth="1"/>
    <col min="5894" max="5894" width="10.625" style="388" customWidth="1"/>
    <col min="5895" max="5895" width="9.5" style="388" customWidth="1"/>
    <col min="5896" max="5897" width="11.625" style="388" customWidth="1"/>
    <col min="5898" max="5898" width="9" style="388"/>
    <col min="5899" max="5899" width="18.375" style="388" customWidth="1"/>
    <col min="5900" max="6144" width="9" style="388"/>
    <col min="6145" max="6145" width="14.125" style="388" customWidth="1"/>
    <col min="6146" max="6146" width="12.125" style="388" customWidth="1"/>
    <col min="6147" max="6147" width="11.875" style="388" customWidth="1"/>
    <col min="6148" max="6148" width="12.5" style="388" customWidth="1"/>
    <col min="6149" max="6149" width="12" style="388" customWidth="1"/>
    <col min="6150" max="6150" width="10.625" style="388" customWidth="1"/>
    <col min="6151" max="6151" width="9.5" style="388" customWidth="1"/>
    <col min="6152" max="6153" width="11.625" style="388" customWidth="1"/>
    <col min="6154" max="6154" width="9" style="388"/>
    <col min="6155" max="6155" width="18.375" style="388" customWidth="1"/>
    <col min="6156" max="6400" width="9" style="388"/>
    <col min="6401" max="6401" width="14.125" style="388" customWidth="1"/>
    <col min="6402" max="6402" width="12.125" style="388" customWidth="1"/>
    <col min="6403" max="6403" width="11.875" style="388" customWidth="1"/>
    <col min="6404" max="6404" width="12.5" style="388" customWidth="1"/>
    <col min="6405" max="6405" width="12" style="388" customWidth="1"/>
    <col min="6406" max="6406" width="10.625" style="388" customWidth="1"/>
    <col min="6407" max="6407" width="9.5" style="388" customWidth="1"/>
    <col min="6408" max="6409" width="11.625" style="388" customWidth="1"/>
    <col min="6410" max="6410" width="9" style="388"/>
    <col min="6411" max="6411" width="18.375" style="388" customWidth="1"/>
    <col min="6412" max="6656" width="9" style="388"/>
    <col min="6657" max="6657" width="14.125" style="388" customWidth="1"/>
    <col min="6658" max="6658" width="12.125" style="388" customWidth="1"/>
    <col min="6659" max="6659" width="11.875" style="388" customWidth="1"/>
    <col min="6660" max="6660" width="12.5" style="388" customWidth="1"/>
    <col min="6661" max="6661" width="12" style="388" customWidth="1"/>
    <col min="6662" max="6662" width="10.625" style="388" customWidth="1"/>
    <col min="6663" max="6663" width="9.5" style="388" customWidth="1"/>
    <col min="6664" max="6665" width="11.625" style="388" customWidth="1"/>
    <col min="6666" max="6666" width="9" style="388"/>
    <col min="6667" max="6667" width="18.375" style="388" customWidth="1"/>
    <col min="6668" max="6912" width="9" style="388"/>
    <col min="6913" max="6913" width="14.125" style="388" customWidth="1"/>
    <col min="6914" max="6914" width="12.125" style="388" customWidth="1"/>
    <col min="6915" max="6915" width="11.875" style="388" customWidth="1"/>
    <col min="6916" max="6916" width="12.5" style="388" customWidth="1"/>
    <col min="6917" max="6917" width="12" style="388" customWidth="1"/>
    <col min="6918" max="6918" width="10.625" style="388" customWidth="1"/>
    <col min="6919" max="6919" width="9.5" style="388" customWidth="1"/>
    <col min="6920" max="6921" width="11.625" style="388" customWidth="1"/>
    <col min="6922" max="6922" width="9" style="388"/>
    <col min="6923" max="6923" width="18.375" style="388" customWidth="1"/>
    <col min="6924" max="7168" width="9" style="388"/>
    <col min="7169" max="7169" width="14.125" style="388" customWidth="1"/>
    <col min="7170" max="7170" width="12.125" style="388" customWidth="1"/>
    <col min="7171" max="7171" width="11.875" style="388" customWidth="1"/>
    <col min="7172" max="7172" width="12.5" style="388" customWidth="1"/>
    <col min="7173" max="7173" width="12" style="388" customWidth="1"/>
    <col min="7174" max="7174" width="10.625" style="388" customWidth="1"/>
    <col min="7175" max="7175" width="9.5" style="388" customWidth="1"/>
    <col min="7176" max="7177" width="11.625" style="388" customWidth="1"/>
    <col min="7178" max="7178" width="9" style="388"/>
    <col min="7179" max="7179" width="18.375" style="388" customWidth="1"/>
    <col min="7180" max="7424" width="9" style="388"/>
    <col min="7425" max="7425" width="14.125" style="388" customWidth="1"/>
    <col min="7426" max="7426" width="12.125" style="388" customWidth="1"/>
    <col min="7427" max="7427" width="11.875" style="388" customWidth="1"/>
    <col min="7428" max="7428" width="12.5" style="388" customWidth="1"/>
    <col min="7429" max="7429" width="12" style="388" customWidth="1"/>
    <col min="7430" max="7430" width="10.625" style="388" customWidth="1"/>
    <col min="7431" max="7431" width="9.5" style="388" customWidth="1"/>
    <col min="7432" max="7433" width="11.625" style="388" customWidth="1"/>
    <col min="7434" max="7434" width="9" style="388"/>
    <col min="7435" max="7435" width="18.375" style="388" customWidth="1"/>
    <col min="7436" max="7680" width="9" style="388"/>
    <col min="7681" max="7681" width="14.125" style="388" customWidth="1"/>
    <col min="7682" max="7682" width="12.125" style="388" customWidth="1"/>
    <col min="7683" max="7683" width="11.875" style="388" customWidth="1"/>
    <col min="7684" max="7684" width="12.5" style="388" customWidth="1"/>
    <col min="7685" max="7685" width="12" style="388" customWidth="1"/>
    <col min="7686" max="7686" width="10.625" style="388" customWidth="1"/>
    <col min="7687" max="7687" width="9.5" style="388" customWidth="1"/>
    <col min="7688" max="7689" width="11.625" style="388" customWidth="1"/>
    <col min="7690" max="7690" width="9" style="388"/>
    <col min="7691" max="7691" width="18.375" style="388" customWidth="1"/>
    <col min="7692" max="7936" width="9" style="388"/>
    <col min="7937" max="7937" width="14.125" style="388" customWidth="1"/>
    <col min="7938" max="7938" width="12.125" style="388" customWidth="1"/>
    <col min="7939" max="7939" width="11.875" style="388" customWidth="1"/>
    <col min="7940" max="7940" width="12.5" style="388" customWidth="1"/>
    <col min="7941" max="7941" width="12" style="388" customWidth="1"/>
    <col min="7942" max="7942" width="10.625" style="388" customWidth="1"/>
    <col min="7943" max="7943" width="9.5" style="388" customWidth="1"/>
    <col min="7944" max="7945" width="11.625" style="388" customWidth="1"/>
    <col min="7946" max="7946" width="9" style="388"/>
    <col min="7947" max="7947" width="18.375" style="388" customWidth="1"/>
    <col min="7948" max="8192" width="9" style="388"/>
    <col min="8193" max="8193" width="14.125" style="388" customWidth="1"/>
    <col min="8194" max="8194" width="12.125" style="388" customWidth="1"/>
    <col min="8195" max="8195" width="11.875" style="388" customWidth="1"/>
    <col min="8196" max="8196" width="12.5" style="388" customWidth="1"/>
    <col min="8197" max="8197" width="12" style="388" customWidth="1"/>
    <col min="8198" max="8198" width="10.625" style="388" customWidth="1"/>
    <col min="8199" max="8199" width="9.5" style="388" customWidth="1"/>
    <col min="8200" max="8201" width="11.625" style="388" customWidth="1"/>
    <col min="8202" max="8202" width="9" style="388"/>
    <col min="8203" max="8203" width="18.375" style="388" customWidth="1"/>
    <col min="8204" max="8448" width="9" style="388"/>
    <col min="8449" max="8449" width="14.125" style="388" customWidth="1"/>
    <col min="8450" max="8450" width="12.125" style="388" customWidth="1"/>
    <col min="8451" max="8451" width="11.875" style="388" customWidth="1"/>
    <col min="8452" max="8452" width="12.5" style="388" customWidth="1"/>
    <col min="8453" max="8453" width="12" style="388" customWidth="1"/>
    <col min="8454" max="8454" width="10.625" style="388" customWidth="1"/>
    <col min="8455" max="8455" width="9.5" style="388" customWidth="1"/>
    <col min="8456" max="8457" width="11.625" style="388" customWidth="1"/>
    <col min="8458" max="8458" width="9" style="388"/>
    <col min="8459" max="8459" width="18.375" style="388" customWidth="1"/>
    <col min="8460" max="8704" width="9" style="388"/>
    <col min="8705" max="8705" width="14.125" style="388" customWidth="1"/>
    <col min="8706" max="8706" width="12.125" style="388" customWidth="1"/>
    <col min="8707" max="8707" width="11.875" style="388" customWidth="1"/>
    <col min="8708" max="8708" width="12.5" style="388" customWidth="1"/>
    <col min="8709" max="8709" width="12" style="388" customWidth="1"/>
    <col min="8710" max="8710" width="10.625" style="388" customWidth="1"/>
    <col min="8711" max="8711" width="9.5" style="388" customWidth="1"/>
    <col min="8712" max="8713" width="11.625" style="388" customWidth="1"/>
    <col min="8714" max="8714" width="9" style="388"/>
    <col min="8715" max="8715" width="18.375" style="388" customWidth="1"/>
    <col min="8716" max="8960" width="9" style="388"/>
    <col min="8961" max="8961" width="14.125" style="388" customWidth="1"/>
    <col min="8962" max="8962" width="12.125" style="388" customWidth="1"/>
    <col min="8963" max="8963" width="11.875" style="388" customWidth="1"/>
    <col min="8964" max="8964" width="12.5" style="388" customWidth="1"/>
    <col min="8965" max="8965" width="12" style="388" customWidth="1"/>
    <col min="8966" max="8966" width="10.625" style="388" customWidth="1"/>
    <col min="8967" max="8967" width="9.5" style="388" customWidth="1"/>
    <col min="8968" max="8969" width="11.625" style="388" customWidth="1"/>
    <col min="8970" max="8970" width="9" style="388"/>
    <col min="8971" max="8971" width="18.375" style="388" customWidth="1"/>
    <col min="8972" max="9216" width="9" style="388"/>
    <col min="9217" max="9217" width="14.125" style="388" customWidth="1"/>
    <col min="9218" max="9218" width="12.125" style="388" customWidth="1"/>
    <col min="9219" max="9219" width="11.875" style="388" customWidth="1"/>
    <col min="9220" max="9220" width="12.5" style="388" customWidth="1"/>
    <col min="9221" max="9221" width="12" style="388" customWidth="1"/>
    <col min="9222" max="9222" width="10.625" style="388" customWidth="1"/>
    <col min="9223" max="9223" width="9.5" style="388" customWidth="1"/>
    <col min="9224" max="9225" width="11.625" style="388" customWidth="1"/>
    <col min="9226" max="9226" width="9" style="388"/>
    <col min="9227" max="9227" width="18.375" style="388" customWidth="1"/>
    <col min="9228" max="9472" width="9" style="388"/>
    <col min="9473" max="9473" width="14.125" style="388" customWidth="1"/>
    <col min="9474" max="9474" width="12.125" style="388" customWidth="1"/>
    <col min="9475" max="9475" width="11.875" style="388" customWidth="1"/>
    <col min="9476" max="9476" width="12.5" style="388" customWidth="1"/>
    <col min="9477" max="9477" width="12" style="388" customWidth="1"/>
    <col min="9478" max="9478" width="10.625" style="388" customWidth="1"/>
    <col min="9479" max="9479" width="9.5" style="388" customWidth="1"/>
    <col min="9480" max="9481" width="11.625" style="388" customWidth="1"/>
    <col min="9482" max="9482" width="9" style="388"/>
    <col min="9483" max="9483" width="18.375" style="388" customWidth="1"/>
    <col min="9484" max="9728" width="9" style="388"/>
    <col min="9729" max="9729" width="14.125" style="388" customWidth="1"/>
    <col min="9730" max="9730" width="12.125" style="388" customWidth="1"/>
    <col min="9731" max="9731" width="11.875" style="388" customWidth="1"/>
    <col min="9732" max="9732" width="12.5" style="388" customWidth="1"/>
    <col min="9733" max="9733" width="12" style="388" customWidth="1"/>
    <col min="9734" max="9734" width="10.625" style="388" customWidth="1"/>
    <col min="9735" max="9735" width="9.5" style="388" customWidth="1"/>
    <col min="9736" max="9737" width="11.625" style="388" customWidth="1"/>
    <col min="9738" max="9738" width="9" style="388"/>
    <col min="9739" max="9739" width="18.375" style="388" customWidth="1"/>
    <col min="9740" max="9984" width="9" style="388"/>
    <col min="9985" max="9985" width="14.125" style="388" customWidth="1"/>
    <col min="9986" max="9986" width="12.125" style="388" customWidth="1"/>
    <col min="9987" max="9987" width="11.875" style="388" customWidth="1"/>
    <col min="9988" max="9988" width="12.5" style="388" customWidth="1"/>
    <col min="9989" max="9989" width="12" style="388" customWidth="1"/>
    <col min="9990" max="9990" width="10.625" style="388" customWidth="1"/>
    <col min="9991" max="9991" width="9.5" style="388" customWidth="1"/>
    <col min="9992" max="9993" width="11.625" style="388" customWidth="1"/>
    <col min="9994" max="9994" width="9" style="388"/>
    <col min="9995" max="9995" width="18.375" style="388" customWidth="1"/>
    <col min="9996" max="10240" width="9" style="388"/>
    <col min="10241" max="10241" width="14.125" style="388" customWidth="1"/>
    <col min="10242" max="10242" width="12.125" style="388" customWidth="1"/>
    <col min="10243" max="10243" width="11.875" style="388" customWidth="1"/>
    <col min="10244" max="10244" width="12.5" style="388" customWidth="1"/>
    <col min="10245" max="10245" width="12" style="388" customWidth="1"/>
    <col min="10246" max="10246" width="10.625" style="388" customWidth="1"/>
    <col min="10247" max="10247" width="9.5" style="388" customWidth="1"/>
    <col min="10248" max="10249" width="11.625" style="388" customWidth="1"/>
    <col min="10250" max="10250" width="9" style="388"/>
    <col min="10251" max="10251" width="18.375" style="388" customWidth="1"/>
    <col min="10252" max="10496" width="9" style="388"/>
    <col min="10497" max="10497" width="14.125" style="388" customWidth="1"/>
    <col min="10498" max="10498" width="12.125" style="388" customWidth="1"/>
    <col min="10499" max="10499" width="11.875" style="388" customWidth="1"/>
    <col min="10500" max="10500" width="12.5" style="388" customWidth="1"/>
    <col min="10501" max="10501" width="12" style="388" customWidth="1"/>
    <col min="10502" max="10502" width="10.625" style="388" customWidth="1"/>
    <col min="10503" max="10503" width="9.5" style="388" customWidth="1"/>
    <col min="10504" max="10505" width="11.625" style="388" customWidth="1"/>
    <col min="10506" max="10506" width="9" style="388"/>
    <col min="10507" max="10507" width="18.375" style="388" customWidth="1"/>
    <col min="10508" max="10752" width="9" style="388"/>
    <col min="10753" max="10753" width="14.125" style="388" customWidth="1"/>
    <col min="10754" max="10754" width="12.125" style="388" customWidth="1"/>
    <col min="10755" max="10755" width="11.875" style="388" customWidth="1"/>
    <col min="10756" max="10756" width="12.5" style="388" customWidth="1"/>
    <col min="10757" max="10757" width="12" style="388" customWidth="1"/>
    <col min="10758" max="10758" width="10.625" style="388" customWidth="1"/>
    <col min="10759" max="10759" width="9.5" style="388" customWidth="1"/>
    <col min="10760" max="10761" width="11.625" style="388" customWidth="1"/>
    <col min="10762" max="10762" width="9" style="388"/>
    <col min="10763" max="10763" width="18.375" style="388" customWidth="1"/>
    <col min="10764" max="11008" width="9" style="388"/>
    <col min="11009" max="11009" width="14.125" style="388" customWidth="1"/>
    <col min="11010" max="11010" width="12.125" style="388" customWidth="1"/>
    <col min="11011" max="11011" width="11.875" style="388" customWidth="1"/>
    <col min="11012" max="11012" width="12.5" style="388" customWidth="1"/>
    <col min="11013" max="11013" width="12" style="388" customWidth="1"/>
    <col min="11014" max="11014" width="10.625" style="388" customWidth="1"/>
    <col min="11015" max="11015" width="9.5" style="388" customWidth="1"/>
    <col min="11016" max="11017" width="11.625" style="388" customWidth="1"/>
    <col min="11018" max="11018" width="9" style="388"/>
    <col min="11019" max="11019" width="18.375" style="388" customWidth="1"/>
    <col min="11020" max="11264" width="9" style="388"/>
    <col min="11265" max="11265" width="14.125" style="388" customWidth="1"/>
    <col min="11266" max="11266" width="12.125" style="388" customWidth="1"/>
    <col min="11267" max="11267" width="11.875" style="388" customWidth="1"/>
    <col min="11268" max="11268" width="12.5" style="388" customWidth="1"/>
    <col min="11269" max="11269" width="12" style="388" customWidth="1"/>
    <col min="11270" max="11270" width="10.625" style="388" customWidth="1"/>
    <col min="11271" max="11271" width="9.5" style="388" customWidth="1"/>
    <col min="11272" max="11273" width="11.625" style="388" customWidth="1"/>
    <col min="11274" max="11274" width="9" style="388"/>
    <col min="11275" max="11275" width="18.375" style="388" customWidth="1"/>
    <col min="11276" max="11520" width="9" style="388"/>
    <col min="11521" max="11521" width="14.125" style="388" customWidth="1"/>
    <col min="11522" max="11522" width="12.125" style="388" customWidth="1"/>
    <col min="11523" max="11523" width="11.875" style="388" customWidth="1"/>
    <col min="11524" max="11524" width="12.5" style="388" customWidth="1"/>
    <col min="11525" max="11525" width="12" style="388" customWidth="1"/>
    <col min="11526" max="11526" width="10.625" style="388" customWidth="1"/>
    <col min="11527" max="11527" width="9.5" style="388" customWidth="1"/>
    <col min="11528" max="11529" width="11.625" style="388" customWidth="1"/>
    <col min="11530" max="11530" width="9" style="388"/>
    <col min="11531" max="11531" width="18.375" style="388" customWidth="1"/>
    <col min="11532" max="11776" width="9" style="388"/>
    <col min="11777" max="11777" width="14.125" style="388" customWidth="1"/>
    <col min="11778" max="11778" width="12.125" style="388" customWidth="1"/>
    <col min="11779" max="11779" width="11.875" style="388" customWidth="1"/>
    <col min="11780" max="11780" width="12.5" style="388" customWidth="1"/>
    <col min="11781" max="11781" width="12" style="388" customWidth="1"/>
    <col min="11782" max="11782" width="10.625" style="388" customWidth="1"/>
    <col min="11783" max="11783" width="9.5" style="388" customWidth="1"/>
    <col min="11784" max="11785" width="11.625" style="388" customWidth="1"/>
    <col min="11786" max="11786" width="9" style="388"/>
    <col min="11787" max="11787" width="18.375" style="388" customWidth="1"/>
    <col min="11788" max="12032" width="9" style="388"/>
    <col min="12033" max="12033" width="14.125" style="388" customWidth="1"/>
    <col min="12034" max="12034" width="12.125" style="388" customWidth="1"/>
    <col min="12035" max="12035" width="11.875" style="388" customWidth="1"/>
    <col min="12036" max="12036" width="12.5" style="388" customWidth="1"/>
    <col min="12037" max="12037" width="12" style="388" customWidth="1"/>
    <col min="12038" max="12038" width="10.625" style="388" customWidth="1"/>
    <col min="12039" max="12039" width="9.5" style="388" customWidth="1"/>
    <col min="12040" max="12041" width="11.625" style="388" customWidth="1"/>
    <col min="12042" max="12042" width="9" style="388"/>
    <col min="12043" max="12043" width="18.375" style="388" customWidth="1"/>
    <col min="12044" max="12288" width="9" style="388"/>
    <col min="12289" max="12289" width="14.125" style="388" customWidth="1"/>
    <col min="12290" max="12290" width="12.125" style="388" customWidth="1"/>
    <col min="12291" max="12291" width="11.875" style="388" customWidth="1"/>
    <col min="12292" max="12292" width="12.5" style="388" customWidth="1"/>
    <col min="12293" max="12293" width="12" style="388" customWidth="1"/>
    <col min="12294" max="12294" width="10.625" style="388" customWidth="1"/>
    <col min="12295" max="12295" width="9.5" style="388" customWidth="1"/>
    <col min="12296" max="12297" width="11.625" style="388" customWidth="1"/>
    <col min="12298" max="12298" width="9" style="388"/>
    <col min="12299" max="12299" width="18.375" style="388" customWidth="1"/>
    <col min="12300" max="12544" width="9" style="388"/>
    <col min="12545" max="12545" width="14.125" style="388" customWidth="1"/>
    <col min="12546" max="12546" width="12.125" style="388" customWidth="1"/>
    <col min="12547" max="12547" width="11.875" style="388" customWidth="1"/>
    <col min="12548" max="12548" width="12.5" style="388" customWidth="1"/>
    <col min="12549" max="12549" width="12" style="388" customWidth="1"/>
    <col min="12550" max="12550" width="10.625" style="388" customWidth="1"/>
    <col min="12551" max="12551" width="9.5" style="388" customWidth="1"/>
    <col min="12552" max="12553" width="11.625" style="388" customWidth="1"/>
    <col min="12554" max="12554" width="9" style="388"/>
    <col min="12555" max="12555" width="18.375" style="388" customWidth="1"/>
    <col min="12556" max="12800" width="9" style="388"/>
    <col min="12801" max="12801" width="14.125" style="388" customWidth="1"/>
    <col min="12802" max="12802" width="12.125" style="388" customWidth="1"/>
    <col min="12803" max="12803" width="11.875" style="388" customWidth="1"/>
    <col min="12804" max="12804" width="12.5" style="388" customWidth="1"/>
    <col min="12805" max="12805" width="12" style="388" customWidth="1"/>
    <col min="12806" max="12806" width="10.625" style="388" customWidth="1"/>
    <col min="12807" max="12807" width="9.5" style="388" customWidth="1"/>
    <col min="12808" max="12809" width="11.625" style="388" customWidth="1"/>
    <col min="12810" max="12810" width="9" style="388"/>
    <col min="12811" max="12811" width="18.375" style="388" customWidth="1"/>
    <col min="12812" max="13056" width="9" style="388"/>
    <col min="13057" max="13057" width="14.125" style="388" customWidth="1"/>
    <col min="13058" max="13058" width="12.125" style="388" customWidth="1"/>
    <col min="13059" max="13059" width="11.875" style="388" customWidth="1"/>
    <col min="13060" max="13060" width="12.5" style="388" customWidth="1"/>
    <col min="13061" max="13061" width="12" style="388" customWidth="1"/>
    <col min="13062" max="13062" width="10.625" style="388" customWidth="1"/>
    <col min="13063" max="13063" width="9.5" style="388" customWidth="1"/>
    <col min="13064" max="13065" width="11.625" style="388" customWidth="1"/>
    <col min="13066" max="13066" width="9" style="388"/>
    <col min="13067" max="13067" width="18.375" style="388" customWidth="1"/>
    <col min="13068" max="13312" width="9" style="388"/>
    <col min="13313" max="13313" width="14.125" style="388" customWidth="1"/>
    <col min="13314" max="13314" width="12.125" style="388" customWidth="1"/>
    <col min="13315" max="13315" width="11.875" style="388" customWidth="1"/>
    <col min="13316" max="13316" width="12.5" style="388" customWidth="1"/>
    <col min="13317" max="13317" width="12" style="388" customWidth="1"/>
    <col min="13318" max="13318" width="10.625" style="388" customWidth="1"/>
    <col min="13319" max="13319" width="9.5" style="388" customWidth="1"/>
    <col min="13320" max="13321" width="11.625" style="388" customWidth="1"/>
    <col min="13322" max="13322" width="9" style="388"/>
    <col min="13323" max="13323" width="18.375" style="388" customWidth="1"/>
    <col min="13324" max="13568" width="9" style="388"/>
    <col min="13569" max="13569" width="14.125" style="388" customWidth="1"/>
    <col min="13570" max="13570" width="12.125" style="388" customWidth="1"/>
    <col min="13571" max="13571" width="11.875" style="388" customWidth="1"/>
    <col min="13572" max="13572" width="12.5" style="388" customWidth="1"/>
    <col min="13573" max="13573" width="12" style="388" customWidth="1"/>
    <col min="13574" max="13574" width="10.625" style="388" customWidth="1"/>
    <col min="13575" max="13575" width="9.5" style="388" customWidth="1"/>
    <col min="13576" max="13577" width="11.625" style="388" customWidth="1"/>
    <col min="13578" max="13578" width="9" style="388"/>
    <col min="13579" max="13579" width="18.375" style="388" customWidth="1"/>
    <col min="13580" max="13824" width="9" style="388"/>
    <col min="13825" max="13825" width="14.125" style="388" customWidth="1"/>
    <col min="13826" max="13826" width="12.125" style="388" customWidth="1"/>
    <col min="13827" max="13827" width="11.875" style="388" customWidth="1"/>
    <col min="13828" max="13828" width="12.5" style="388" customWidth="1"/>
    <col min="13829" max="13829" width="12" style="388" customWidth="1"/>
    <col min="13830" max="13830" width="10.625" style="388" customWidth="1"/>
    <col min="13831" max="13831" width="9.5" style="388" customWidth="1"/>
    <col min="13832" max="13833" width="11.625" style="388" customWidth="1"/>
    <col min="13834" max="13834" width="9" style="388"/>
    <col min="13835" max="13835" width="18.375" style="388" customWidth="1"/>
    <col min="13836" max="14080" width="9" style="388"/>
    <col min="14081" max="14081" width="14.125" style="388" customWidth="1"/>
    <col min="14082" max="14082" width="12.125" style="388" customWidth="1"/>
    <col min="14083" max="14083" width="11.875" style="388" customWidth="1"/>
    <col min="14084" max="14084" width="12.5" style="388" customWidth="1"/>
    <col min="14085" max="14085" width="12" style="388" customWidth="1"/>
    <col min="14086" max="14086" width="10.625" style="388" customWidth="1"/>
    <col min="14087" max="14087" width="9.5" style="388" customWidth="1"/>
    <col min="14088" max="14089" width="11.625" style="388" customWidth="1"/>
    <col min="14090" max="14090" width="9" style="388"/>
    <col min="14091" max="14091" width="18.375" style="388" customWidth="1"/>
    <col min="14092" max="14336" width="9" style="388"/>
    <col min="14337" max="14337" width="14.125" style="388" customWidth="1"/>
    <col min="14338" max="14338" width="12.125" style="388" customWidth="1"/>
    <col min="14339" max="14339" width="11.875" style="388" customWidth="1"/>
    <col min="14340" max="14340" width="12.5" style="388" customWidth="1"/>
    <col min="14341" max="14341" width="12" style="388" customWidth="1"/>
    <col min="14342" max="14342" width="10.625" style="388" customWidth="1"/>
    <col min="14343" max="14343" width="9.5" style="388" customWidth="1"/>
    <col min="14344" max="14345" width="11.625" style="388" customWidth="1"/>
    <col min="14346" max="14346" width="9" style="388"/>
    <col min="14347" max="14347" width="18.375" style="388" customWidth="1"/>
    <col min="14348" max="14592" width="9" style="388"/>
    <col min="14593" max="14593" width="14.125" style="388" customWidth="1"/>
    <col min="14594" max="14594" width="12.125" style="388" customWidth="1"/>
    <col min="14595" max="14595" width="11.875" style="388" customWidth="1"/>
    <col min="14596" max="14596" width="12.5" style="388" customWidth="1"/>
    <col min="14597" max="14597" width="12" style="388" customWidth="1"/>
    <col min="14598" max="14598" width="10.625" style="388" customWidth="1"/>
    <col min="14599" max="14599" width="9.5" style="388" customWidth="1"/>
    <col min="14600" max="14601" width="11.625" style="388" customWidth="1"/>
    <col min="14602" max="14602" width="9" style="388"/>
    <col min="14603" max="14603" width="18.375" style="388" customWidth="1"/>
    <col min="14604" max="14848" width="9" style="388"/>
    <col min="14849" max="14849" width="14.125" style="388" customWidth="1"/>
    <col min="14850" max="14850" width="12.125" style="388" customWidth="1"/>
    <col min="14851" max="14851" width="11.875" style="388" customWidth="1"/>
    <col min="14852" max="14852" width="12.5" style="388" customWidth="1"/>
    <col min="14853" max="14853" width="12" style="388" customWidth="1"/>
    <col min="14854" max="14854" width="10.625" style="388" customWidth="1"/>
    <col min="14855" max="14855" width="9.5" style="388" customWidth="1"/>
    <col min="14856" max="14857" width="11.625" style="388" customWidth="1"/>
    <col min="14858" max="14858" width="9" style="388"/>
    <col min="14859" max="14859" width="18.375" style="388" customWidth="1"/>
    <col min="14860" max="15104" width="9" style="388"/>
    <col min="15105" max="15105" width="14.125" style="388" customWidth="1"/>
    <col min="15106" max="15106" width="12.125" style="388" customWidth="1"/>
    <col min="15107" max="15107" width="11.875" style="388" customWidth="1"/>
    <col min="15108" max="15108" width="12.5" style="388" customWidth="1"/>
    <col min="15109" max="15109" width="12" style="388" customWidth="1"/>
    <col min="15110" max="15110" width="10.625" style="388" customWidth="1"/>
    <col min="15111" max="15111" width="9.5" style="388" customWidth="1"/>
    <col min="15112" max="15113" width="11.625" style="388" customWidth="1"/>
    <col min="15114" max="15114" width="9" style="388"/>
    <col min="15115" max="15115" width="18.375" style="388" customWidth="1"/>
    <col min="15116" max="15360" width="9" style="388"/>
    <col min="15361" max="15361" width="14.125" style="388" customWidth="1"/>
    <col min="15362" max="15362" width="12.125" style="388" customWidth="1"/>
    <col min="15363" max="15363" width="11.875" style="388" customWidth="1"/>
    <col min="15364" max="15364" width="12.5" style="388" customWidth="1"/>
    <col min="15365" max="15365" width="12" style="388" customWidth="1"/>
    <col min="15366" max="15366" width="10.625" style="388" customWidth="1"/>
    <col min="15367" max="15367" width="9.5" style="388" customWidth="1"/>
    <col min="15368" max="15369" width="11.625" style="388" customWidth="1"/>
    <col min="15370" max="15370" width="9" style="388"/>
    <col min="15371" max="15371" width="18.375" style="388" customWidth="1"/>
    <col min="15372" max="15616" width="9" style="388"/>
    <col min="15617" max="15617" width="14.125" style="388" customWidth="1"/>
    <col min="15618" max="15618" width="12.125" style="388" customWidth="1"/>
    <col min="15619" max="15619" width="11.875" style="388" customWidth="1"/>
    <col min="15620" max="15620" width="12.5" style="388" customWidth="1"/>
    <col min="15621" max="15621" width="12" style="388" customWidth="1"/>
    <col min="15622" max="15622" width="10.625" style="388" customWidth="1"/>
    <col min="15623" max="15623" width="9.5" style="388" customWidth="1"/>
    <col min="15624" max="15625" width="11.625" style="388" customWidth="1"/>
    <col min="15626" max="15626" width="9" style="388"/>
    <col min="15627" max="15627" width="18.375" style="388" customWidth="1"/>
    <col min="15628" max="15872" width="9" style="388"/>
    <col min="15873" max="15873" width="14.125" style="388" customWidth="1"/>
    <col min="15874" max="15874" width="12.125" style="388" customWidth="1"/>
    <col min="15875" max="15875" width="11.875" style="388" customWidth="1"/>
    <col min="15876" max="15876" width="12.5" style="388" customWidth="1"/>
    <col min="15877" max="15877" width="12" style="388" customWidth="1"/>
    <col min="15878" max="15878" width="10.625" style="388" customWidth="1"/>
    <col min="15879" max="15879" width="9.5" style="388" customWidth="1"/>
    <col min="15880" max="15881" width="11.625" style="388" customWidth="1"/>
    <col min="15882" max="15882" width="9" style="388"/>
    <col min="15883" max="15883" width="18.375" style="388" customWidth="1"/>
    <col min="15884" max="16128" width="9" style="388"/>
    <col min="16129" max="16129" width="14.125" style="388" customWidth="1"/>
    <col min="16130" max="16130" width="12.125" style="388" customWidth="1"/>
    <col min="16131" max="16131" width="11.875" style="388" customWidth="1"/>
    <col min="16132" max="16132" width="12.5" style="388" customWidth="1"/>
    <col min="16133" max="16133" width="12" style="388" customWidth="1"/>
    <col min="16134" max="16134" width="10.625" style="388" customWidth="1"/>
    <col min="16135" max="16135" width="9.5" style="388" customWidth="1"/>
    <col min="16136" max="16137" width="11.625" style="388" customWidth="1"/>
    <col min="16138" max="16138" width="9" style="388"/>
    <col min="16139" max="16139" width="18.375" style="388" customWidth="1"/>
    <col min="16140" max="16384" width="9" style="388"/>
  </cols>
  <sheetData>
    <row r="1" spans="1:15" ht="22.5" customHeight="1">
      <c r="A1" s="597" t="s">
        <v>6</v>
      </c>
      <c r="B1" s="597"/>
      <c r="C1" s="597"/>
      <c r="D1" s="597"/>
      <c r="E1" s="597"/>
    </row>
    <row r="2" spans="1:15" ht="15" thickBot="1">
      <c r="D2" s="389"/>
      <c r="E2" s="389" t="s">
        <v>13</v>
      </c>
    </row>
    <row r="3" spans="1:15" ht="26.25" customHeight="1">
      <c r="A3" s="390" t="s">
        <v>372</v>
      </c>
      <c r="B3" s="9" t="s">
        <v>373</v>
      </c>
      <c r="C3" s="10" t="s">
        <v>374</v>
      </c>
      <c r="D3" s="9" t="s">
        <v>375</v>
      </c>
      <c r="E3" s="11" t="s">
        <v>376</v>
      </c>
      <c r="H3" s="388" t="s">
        <v>377</v>
      </c>
      <c r="I3" s="388" t="s">
        <v>231</v>
      </c>
      <c r="J3" s="388" t="s">
        <v>378</v>
      </c>
      <c r="K3" s="388" t="s">
        <v>379</v>
      </c>
      <c r="L3" s="388" t="s">
        <v>378</v>
      </c>
    </row>
    <row r="4" spans="1:15">
      <c r="A4" s="391" t="s">
        <v>365</v>
      </c>
      <c r="B4" s="392">
        <v>122225.94399999999</v>
      </c>
      <c r="C4" s="393">
        <v>117.765</v>
      </c>
      <c r="D4" s="394">
        <v>30.379459799190599</v>
      </c>
      <c r="E4" s="395">
        <v>13.316620409515473</v>
      </c>
      <c r="G4" s="388">
        <f>J4-L4</f>
        <v>13.316620409515473</v>
      </c>
      <c r="H4" s="388">
        <v>53190.489000000001</v>
      </c>
      <c r="I4" s="388">
        <v>402330.86699999997</v>
      </c>
      <c r="J4" s="388">
        <f t="shared" ref="J4:J13" si="0">B4/I4*100</f>
        <v>30.379459799190599</v>
      </c>
      <c r="K4" s="388">
        <v>311732.929</v>
      </c>
      <c r="L4" s="388">
        <f>H4/K4*100</f>
        <v>17.062839389675126</v>
      </c>
      <c r="N4" s="396">
        <f>B4-[3]规上工业增加值!D8</f>
        <v>0</v>
      </c>
      <c r="O4" s="396">
        <f>C4-[3]规上工业增加值!E8</f>
        <v>0</v>
      </c>
    </row>
    <row r="5" spans="1:15">
      <c r="A5" s="370" t="s">
        <v>212</v>
      </c>
      <c r="B5" s="397">
        <v>19307.231</v>
      </c>
      <c r="C5" s="394">
        <v>65.762999999999991</v>
      </c>
      <c r="D5" s="394">
        <v>64.402258491835028</v>
      </c>
      <c r="E5" s="398">
        <v>4.1523318347219345</v>
      </c>
      <c r="F5" s="399"/>
      <c r="G5" s="388">
        <f t="shared" ref="G5:G13" si="1">J5-L5</f>
        <v>4.1523318347219345</v>
      </c>
      <c r="H5" s="388">
        <v>11258.422999999999</v>
      </c>
      <c r="I5" s="388">
        <v>29979.121000000003</v>
      </c>
      <c r="J5" s="388">
        <f t="shared" si="0"/>
        <v>64.402258491835028</v>
      </c>
      <c r="K5" s="388">
        <v>18686.201999999997</v>
      </c>
      <c r="L5" s="388">
        <f t="shared" ref="L5:L13" si="2">H5/K5*100</f>
        <v>60.249926657113093</v>
      </c>
    </row>
    <row r="6" spans="1:15">
      <c r="A6" s="370" t="s">
        <v>101</v>
      </c>
      <c r="B6" s="397">
        <v>36200.896000000001</v>
      </c>
      <c r="C6" s="394">
        <v>204.03</v>
      </c>
      <c r="D6" s="394">
        <v>41.404895081220211</v>
      </c>
      <c r="E6" s="398">
        <v>21.369652589224408</v>
      </c>
      <c r="F6" s="399"/>
      <c r="G6" s="388">
        <f t="shared" si="1"/>
        <v>21.369652589224412</v>
      </c>
      <c r="H6" s="388">
        <v>11139.694</v>
      </c>
      <c r="I6" s="388">
        <v>87431.44</v>
      </c>
      <c r="J6" s="388">
        <f t="shared" si="0"/>
        <v>41.404895081220211</v>
      </c>
      <c r="K6" s="388">
        <v>55600.494999999995</v>
      </c>
      <c r="L6" s="388">
        <f t="shared" si="2"/>
        <v>20.035242491995799</v>
      </c>
    </row>
    <row r="7" spans="1:15">
      <c r="A7" s="370" t="s">
        <v>213</v>
      </c>
      <c r="B7" s="397">
        <v>14610.888000000001</v>
      </c>
      <c r="C7" s="394">
        <v>100.827</v>
      </c>
      <c r="D7" s="394">
        <v>58.67244965438767</v>
      </c>
      <c r="E7" s="398">
        <v>7.164127331727812</v>
      </c>
      <c r="F7" s="399"/>
      <c r="G7" s="388">
        <f t="shared" si="1"/>
        <v>7.164127331727812</v>
      </c>
      <c r="H7" s="388">
        <v>6901.2719999999999</v>
      </c>
      <c r="I7" s="388">
        <v>24902.468000000001</v>
      </c>
      <c r="J7" s="388">
        <f t="shared" si="0"/>
        <v>58.67244965438767</v>
      </c>
      <c r="K7" s="388">
        <v>13398.363000000001</v>
      </c>
      <c r="L7" s="388">
        <f t="shared" si="2"/>
        <v>51.508322322659858</v>
      </c>
    </row>
    <row r="8" spans="1:15">
      <c r="A8" s="400" t="s">
        <v>380</v>
      </c>
      <c r="B8" s="397">
        <v>9699.844000000001</v>
      </c>
      <c r="C8" s="394">
        <v>80.325000000000003</v>
      </c>
      <c r="D8" s="394">
        <v>62.272314792255891</v>
      </c>
      <c r="E8" s="398">
        <v>7.1643523899089487</v>
      </c>
      <c r="F8" s="399"/>
      <c r="G8" s="388">
        <f t="shared" si="1"/>
        <v>7.1643523899089416</v>
      </c>
      <c r="H8" s="388">
        <v>5131.7510000000002</v>
      </c>
      <c r="I8" s="388">
        <v>15576.495000000001</v>
      </c>
      <c r="J8" s="388">
        <f t="shared" si="0"/>
        <v>62.272314792255898</v>
      </c>
      <c r="K8" s="388">
        <v>9312.1769999999997</v>
      </c>
      <c r="L8" s="388">
        <f t="shared" si="2"/>
        <v>55.107962402346956</v>
      </c>
    </row>
    <row r="9" spans="1:15">
      <c r="A9" s="400" t="s">
        <v>381</v>
      </c>
      <c r="B9" s="397">
        <v>5915.8609999999999</v>
      </c>
      <c r="C9" s="394">
        <v>77.039999999999992</v>
      </c>
      <c r="D9" s="394">
        <v>48.123877154328262</v>
      </c>
      <c r="E9" s="398">
        <v>3.4622051917853511</v>
      </c>
      <c r="F9" s="399"/>
      <c r="G9" s="388">
        <f t="shared" si="1"/>
        <v>3.4622051917853511</v>
      </c>
      <c r="H9" s="388">
        <v>3213.5060000000003</v>
      </c>
      <c r="I9" s="388">
        <v>12292.985000000001</v>
      </c>
      <c r="J9" s="388">
        <f t="shared" si="0"/>
        <v>48.123877154328262</v>
      </c>
      <c r="K9" s="388">
        <v>7195.2210000000005</v>
      </c>
      <c r="L9" s="388">
        <f t="shared" si="2"/>
        <v>44.661671962542911</v>
      </c>
    </row>
    <row r="10" spans="1:15">
      <c r="A10" s="400" t="s">
        <v>382</v>
      </c>
      <c r="B10" s="397">
        <v>18736.557999999997</v>
      </c>
      <c r="C10" s="394">
        <v>140.679</v>
      </c>
      <c r="D10" s="394">
        <v>66.839019825833446</v>
      </c>
      <c r="E10" s="398">
        <v>10.712454591373891</v>
      </c>
      <c r="F10" s="399"/>
      <c r="G10" s="388">
        <f t="shared" si="1"/>
        <v>10.712454591373891</v>
      </c>
      <c r="H10" s="388">
        <v>7343.0520000000006</v>
      </c>
      <c r="I10" s="388">
        <v>28032.365000000002</v>
      </c>
      <c r="J10" s="388">
        <f t="shared" si="0"/>
        <v>66.839019825833446</v>
      </c>
      <c r="K10" s="388">
        <v>13083.024000000001</v>
      </c>
      <c r="L10" s="388">
        <f t="shared" si="2"/>
        <v>56.126565234459555</v>
      </c>
    </row>
    <row r="11" spans="1:15">
      <c r="A11" s="400" t="s">
        <v>383</v>
      </c>
      <c r="B11" s="397">
        <v>4676.1279999999997</v>
      </c>
      <c r="C11" s="394">
        <v>63.9</v>
      </c>
      <c r="D11" s="394">
        <v>54.81356863605631</v>
      </c>
      <c r="E11" s="398">
        <v>1.8589406457888416</v>
      </c>
      <c r="F11" s="399"/>
      <c r="G11" s="388">
        <f t="shared" si="1"/>
        <v>1.8589406457888558</v>
      </c>
      <c r="H11" s="388">
        <v>2760.3229999999999</v>
      </c>
      <c r="I11" s="388">
        <v>8530.9679999999989</v>
      </c>
      <c r="J11" s="388">
        <f t="shared" si="0"/>
        <v>54.81356863605631</v>
      </c>
      <c r="K11" s="388">
        <v>5212.6190000000006</v>
      </c>
      <c r="L11" s="388">
        <f t="shared" si="2"/>
        <v>52.954627990267454</v>
      </c>
      <c r="O11" s="388">
        <v>10</v>
      </c>
    </row>
    <row r="12" spans="1:15">
      <c r="A12" s="400" t="s">
        <v>384</v>
      </c>
      <c r="B12" s="397">
        <v>9686.3590000000004</v>
      </c>
      <c r="C12" s="394">
        <v>127.602</v>
      </c>
      <c r="D12" s="394">
        <v>60.324242932653462</v>
      </c>
      <c r="E12" s="398">
        <v>7.0490308404043063</v>
      </c>
      <c r="F12" s="399"/>
      <c r="G12" s="388">
        <f t="shared" si="1"/>
        <v>7.0490308404043134</v>
      </c>
      <c r="H12" s="388">
        <v>4012.1769999999997</v>
      </c>
      <c r="I12" s="388">
        <v>16057.157999999999</v>
      </c>
      <c r="J12" s="388">
        <f t="shared" si="0"/>
        <v>60.324242932653469</v>
      </c>
      <c r="K12" s="388">
        <v>7531.0389999999998</v>
      </c>
      <c r="L12" s="388">
        <f t="shared" si="2"/>
        <v>53.275212092249156</v>
      </c>
    </row>
    <row r="13" spans="1:15" s="406" customFormat="1" ht="15" thickBot="1">
      <c r="A13" s="401" t="s">
        <v>385</v>
      </c>
      <c r="B13" s="402">
        <v>3300.6959999999999</v>
      </c>
      <c r="C13" s="403">
        <v>116.82900000000001</v>
      </c>
      <c r="D13" s="403">
        <v>30.624743861799075</v>
      </c>
      <c r="E13" s="404">
        <v>5.5412870093881352</v>
      </c>
      <c r="F13" s="405"/>
      <c r="G13" s="406">
        <f t="shared" si="1"/>
        <v>5.5412870093881352</v>
      </c>
      <c r="H13" s="388">
        <v>1423.884</v>
      </c>
      <c r="I13" s="388">
        <v>10777.873</v>
      </c>
      <c r="J13" s="406">
        <f t="shared" si="0"/>
        <v>30.624743861799075</v>
      </c>
      <c r="K13" s="388">
        <v>5676.5860000000002</v>
      </c>
      <c r="L13" s="406">
        <f t="shared" si="2"/>
        <v>25.08345685241094</v>
      </c>
    </row>
    <row r="15" spans="1:15">
      <c r="C15" s="388">
        <v>14</v>
      </c>
    </row>
    <row r="21" spans="6:6">
      <c r="F21" s="388">
        <v>10</v>
      </c>
    </row>
  </sheetData>
  <mergeCells count="1">
    <mergeCell ref="A1:E1"/>
  </mergeCells>
  <phoneticPr fontId="11" type="noConversion"/>
  <pageMargins left="0.69930555555555596" right="0.69930555555555596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6"/>
  <sheetViews>
    <sheetView workbookViewId="0">
      <selection activeCell="B17" sqref="B17"/>
    </sheetView>
  </sheetViews>
  <sheetFormatPr defaultColWidth="9" defaultRowHeight="14.25"/>
  <cols>
    <col min="1" max="1" width="20.25" style="408" customWidth="1"/>
    <col min="2" max="4" width="10.75" style="408" customWidth="1"/>
    <col min="5" max="5" width="13.625" style="408" customWidth="1"/>
    <col min="6" max="8" width="9" style="408"/>
    <col min="9" max="9" width="17.25" style="408" customWidth="1"/>
    <col min="10" max="10" width="9" style="408"/>
    <col min="11" max="11" width="20.625" style="408" customWidth="1"/>
    <col min="12" max="256" width="9" style="408"/>
    <col min="257" max="257" width="20.25" style="408" customWidth="1"/>
    <col min="258" max="260" width="10.75" style="408" customWidth="1"/>
    <col min="261" max="261" width="13.625" style="408" customWidth="1"/>
    <col min="262" max="264" width="9" style="408"/>
    <col min="265" max="265" width="17.25" style="408" customWidth="1"/>
    <col min="266" max="266" width="9" style="408"/>
    <col min="267" max="267" width="20.625" style="408" customWidth="1"/>
    <col min="268" max="512" width="9" style="408"/>
    <col min="513" max="513" width="20.25" style="408" customWidth="1"/>
    <col min="514" max="516" width="10.75" style="408" customWidth="1"/>
    <col min="517" max="517" width="13.625" style="408" customWidth="1"/>
    <col min="518" max="520" width="9" style="408"/>
    <col min="521" max="521" width="17.25" style="408" customWidth="1"/>
    <col min="522" max="522" width="9" style="408"/>
    <col min="523" max="523" width="20.625" style="408" customWidth="1"/>
    <col min="524" max="768" width="9" style="408"/>
    <col min="769" max="769" width="20.25" style="408" customWidth="1"/>
    <col min="770" max="772" width="10.75" style="408" customWidth="1"/>
    <col min="773" max="773" width="13.625" style="408" customWidth="1"/>
    <col min="774" max="776" width="9" style="408"/>
    <col min="777" max="777" width="17.25" style="408" customWidth="1"/>
    <col min="778" max="778" width="9" style="408"/>
    <col min="779" max="779" width="20.625" style="408" customWidth="1"/>
    <col min="780" max="1024" width="9" style="408"/>
    <col min="1025" max="1025" width="20.25" style="408" customWidth="1"/>
    <col min="1026" max="1028" width="10.75" style="408" customWidth="1"/>
    <col min="1029" max="1029" width="13.625" style="408" customWidth="1"/>
    <col min="1030" max="1032" width="9" style="408"/>
    <col min="1033" max="1033" width="17.25" style="408" customWidth="1"/>
    <col min="1034" max="1034" width="9" style="408"/>
    <col min="1035" max="1035" width="20.625" style="408" customWidth="1"/>
    <col min="1036" max="1280" width="9" style="408"/>
    <col min="1281" max="1281" width="20.25" style="408" customWidth="1"/>
    <col min="1282" max="1284" width="10.75" style="408" customWidth="1"/>
    <col min="1285" max="1285" width="13.625" style="408" customWidth="1"/>
    <col min="1286" max="1288" width="9" style="408"/>
    <col min="1289" max="1289" width="17.25" style="408" customWidth="1"/>
    <col min="1290" max="1290" width="9" style="408"/>
    <col min="1291" max="1291" width="20.625" style="408" customWidth="1"/>
    <col min="1292" max="1536" width="9" style="408"/>
    <col min="1537" max="1537" width="20.25" style="408" customWidth="1"/>
    <col min="1538" max="1540" width="10.75" style="408" customWidth="1"/>
    <col min="1541" max="1541" width="13.625" style="408" customWidth="1"/>
    <col min="1542" max="1544" width="9" style="408"/>
    <col min="1545" max="1545" width="17.25" style="408" customWidth="1"/>
    <col min="1546" max="1546" width="9" style="408"/>
    <col min="1547" max="1547" width="20.625" style="408" customWidth="1"/>
    <col min="1548" max="1792" width="9" style="408"/>
    <col min="1793" max="1793" width="20.25" style="408" customWidth="1"/>
    <col min="1794" max="1796" width="10.75" style="408" customWidth="1"/>
    <col min="1797" max="1797" width="13.625" style="408" customWidth="1"/>
    <col min="1798" max="1800" width="9" style="408"/>
    <col min="1801" max="1801" width="17.25" style="408" customWidth="1"/>
    <col min="1802" max="1802" width="9" style="408"/>
    <col min="1803" max="1803" width="20.625" style="408" customWidth="1"/>
    <col min="1804" max="2048" width="9" style="408"/>
    <col min="2049" max="2049" width="20.25" style="408" customWidth="1"/>
    <col min="2050" max="2052" width="10.75" style="408" customWidth="1"/>
    <col min="2053" max="2053" width="13.625" style="408" customWidth="1"/>
    <col min="2054" max="2056" width="9" style="408"/>
    <col min="2057" max="2057" width="17.25" style="408" customWidth="1"/>
    <col min="2058" max="2058" width="9" style="408"/>
    <col min="2059" max="2059" width="20.625" style="408" customWidth="1"/>
    <col min="2060" max="2304" width="9" style="408"/>
    <col min="2305" max="2305" width="20.25" style="408" customWidth="1"/>
    <col min="2306" max="2308" width="10.75" style="408" customWidth="1"/>
    <col min="2309" max="2309" width="13.625" style="408" customWidth="1"/>
    <col min="2310" max="2312" width="9" style="408"/>
    <col min="2313" max="2313" width="17.25" style="408" customWidth="1"/>
    <col min="2314" max="2314" width="9" style="408"/>
    <col min="2315" max="2315" width="20.625" style="408" customWidth="1"/>
    <col min="2316" max="2560" width="9" style="408"/>
    <col min="2561" max="2561" width="20.25" style="408" customWidth="1"/>
    <col min="2562" max="2564" width="10.75" style="408" customWidth="1"/>
    <col min="2565" max="2565" width="13.625" style="408" customWidth="1"/>
    <col min="2566" max="2568" width="9" style="408"/>
    <col min="2569" max="2569" width="17.25" style="408" customWidth="1"/>
    <col min="2570" max="2570" width="9" style="408"/>
    <col min="2571" max="2571" width="20.625" style="408" customWidth="1"/>
    <col min="2572" max="2816" width="9" style="408"/>
    <col min="2817" max="2817" width="20.25" style="408" customWidth="1"/>
    <col min="2818" max="2820" width="10.75" style="408" customWidth="1"/>
    <col min="2821" max="2821" width="13.625" style="408" customWidth="1"/>
    <col min="2822" max="2824" width="9" style="408"/>
    <col min="2825" max="2825" width="17.25" style="408" customWidth="1"/>
    <col min="2826" max="2826" width="9" style="408"/>
    <col min="2827" max="2827" width="20.625" style="408" customWidth="1"/>
    <col min="2828" max="3072" width="9" style="408"/>
    <col min="3073" max="3073" width="20.25" style="408" customWidth="1"/>
    <col min="3074" max="3076" width="10.75" style="408" customWidth="1"/>
    <col min="3077" max="3077" width="13.625" style="408" customWidth="1"/>
    <col min="3078" max="3080" width="9" style="408"/>
    <col min="3081" max="3081" width="17.25" style="408" customWidth="1"/>
    <col min="3082" max="3082" width="9" style="408"/>
    <col min="3083" max="3083" width="20.625" style="408" customWidth="1"/>
    <col min="3084" max="3328" width="9" style="408"/>
    <col min="3329" max="3329" width="20.25" style="408" customWidth="1"/>
    <col min="3330" max="3332" width="10.75" style="408" customWidth="1"/>
    <col min="3333" max="3333" width="13.625" style="408" customWidth="1"/>
    <col min="3334" max="3336" width="9" style="408"/>
    <col min="3337" max="3337" width="17.25" style="408" customWidth="1"/>
    <col min="3338" max="3338" width="9" style="408"/>
    <col min="3339" max="3339" width="20.625" style="408" customWidth="1"/>
    <col min="3340" max="3584" width="9" style="408"/>
    <col min="3585" max="3585" width="20.25" style="408" customWidth="1"/>
    <col min="3586" max="3588" width="10.75" style="408" customWidth="1"/>
    <col min="3589" max="3589" width="13.625" style="408" customWidth="1"/>
    <col min="3590" max="3592" width="9" style="408"/>
    <col min="3593" max="3593" width="17.25" style="408" customWidth="1"/>
    <col min="3594" max="3594" width="9" style="408"/>
    <col min="3595" max="3595" width="20.625" style="408" customWidth="1"/>
    <col min="3596" max="3840" width="9" style="408"/>
    <col min="3841" max="3841" width="20.25" style="408" customWidth="1"/>
    <col min="3842" max="3844" width="10.75" style="408" customWidth="1"/>
    <col min="3845" max="3845" width="13.625" style="408" customWidth="1"/>
    <col min="3846" max="3848" width="9" style="408"/>
    <col min="3849" max="3849" width="17.25" style="408" customWidth="1"/>
    <col min="3850" max="3850" width="9" style="408"/>
    <col min="3851" max="3851" width="20.625" style="408" customWidth="1"/>
    <col min="3852" max="4096" width="9" style="408"/>
    <col min="4097" max="4097" width="20.25" style="408" customWidth="1"/>
    <col min="4098" max="4100" width="10.75" style="408" customWidth="1"/>
    <col min="4101" max="4101" width="13.625" style="408" customWidth="1"/>
    <col min="4102" max="4104" width="9" style="408"/>
    <col min="4105" max="4105" width="17.25" style="408" customWidth="1"/>
    <col min="4106" max="4106" width="9" style="408"/>
    <col min="4107" max="4107" width="20.625" style="408" customWidth="1"/>
    <col min="4108" max="4352" width="9" style="408"/>
    <col min="4353" max="4353" width="20.25" style="408" customWidth="1"/>
    <col min="4354" max="4356" width="10.75" style="408" customWidth="1"/>
    <col min="4357" max="4357" width="13.625" style="408" customWidth="1"/>
    <col min="4358" max="4360" width="9" style="408"/>
    <col min="4361" max="4361" width="17.25" style="408" customWidth="1"/>
    <col min="4362" max="4362" width="9" style="408"/>
    <col min="4363" max="4363" width="20.625" style="408" customWidth="1"/>
    <col min="4364" max="4608" width="9" style="408"/>
    <col min="4609" max="4609" width="20.25" style="408" customWidth="1"/>
    <col min="4610" max="4612" width="10.75" style="408" customWidth="1"/>
    <col min="4613" max="4613" width="13.625" style="408" customWidth="1"/>
    <col min="4614" max="4616" width="9" style="408"/>
    <col min="4617" max="4617" width="17.25" style="408" customWidth="1"/>
    <col min="4618" max="4618" width="9" style="408"/>
    <col min="4619" max="4619" width="20.625" style="408" customWidth="1"/>
    <col min="4620" max="4864" width="9" style="408"/>
    <col min="4865" max="4865" width="20.25" style="408" customWidth="1"/>
    <col min="4866" max="4868" width="10.75" style="408" customWidth="1"/>
    <col min="4869" max="4869" width="13.625" style="408" customWidth="1"/>
    <col min="4870" max="4872" width="9" style="408"/>
    <col min="4873" max="4873" width="17.25" style="408" customWidth="1"/>
    <col min="4874" max="4874" width="9" style="408"/>
    <col min="4875" max="4875" width="20.625" style="408" customWidth="1"/>
    <col min="4876" max="5120" width="9" style="408"/>
    <col min="5121" max="5121" width="20.25" style="408" customWidth="1"/>
    <col min="5122" max="5124" width="10.75" style="408" customWidth="1"/>
    <col min="5125" max="5125" width="13.625" style="408" customWidth="1"/>
    <col min="5126" max="5128" width="9" style="408"/>
    <col min="5129" max="5129" width="17.25" style="408" customWidth="1"/>
    <col min="5130" max="5130" width="9" style="408"/>
    <col min="5131" max="5131" width="20.625" style="408" customWidth="1"/>
    <col min="5132" max="5376" width="9" style="408"/>
    <col min="5377" max="5377" width="20.25" style="408" customWidth="1"/>
    <col min="5378" max="5380" width="10.75" style="408" customWidth="1"/>
    <col min="5381" max="5381" width="13.625" style="408" customWidth="1"/>
    <col min="5382" max="5384" width="9" style="408"/>
    <col min="5385" max="5385" width="17.25" style="408" customWidth="1"/>
    <col min="5386" max="5386" width="9" style="408"/>
    <col min="5387" max="5387" width="20.625" style="408" customWidth="1"/>
    <col min="5388" max="5632" width="9" style="408"/>
    <col min="5633" max="5633" width="20.25" style="408" customWidth="1"/>
    <col min="5634" max="5636" width="10.75" style="408" customWidth="1"/>
    <col min="5637" max="5637" width="13.625" style="408" customWidth="1"/>
    <col min="5638" max="5640" width="9" style="408"/>
    <col min="5641" max="5641" width="17.25" style="408" customWidth="1"/>
    <col min="5642" max="5642" width="9" style="408"/>
    <col min="5643" max="5643" width="20.625" style="408" customWidth="1"/>
    <col min="5644" max="5888" width="9" style="408"/>
    <col min="5889" max="5889" width="20.25" style="408" customWidth="1"/>
    <col min="5890" max="5892" width="10.75" style="408" customWidth="1"/>
    <col min="5893" max="5893" width="13.625" style="408" customWidth="1"/>
    <col min="5894" max="5896" width="9" style="408"/>
    <col min="5897" max="5897" width="17.25" style="408" customWidth="1"/>
    <col min="5898" max="5898" width="9" style="408"/>
    <col min="5899" max="5899" width="20.625" style="408" customWidth="1"/>
    <col min="5900" max="6144" width="9" style="408"/>
    <col min="6145" max="6145" width="20.25" style="408" customWidth="1"/>
    <col min="6146" max="6148" width="10.75" style="408" customWidth="1"/>
    <col min="6149" max="6149" width="13.625" style="408" customWidth="1"/>
    <col min="6150" max="6152" width="9" style="408"/>
    <col min="6153" max="6153" width="17.25" style="408" customWidth="1"/>
    <col min="6154" max="6154" width="9" style="408"/>
    <col min="6155" max="6155" width="20.625" style="408" customWidth="1"/>
    <col min="6156" max="6400" width="9" style="408"/>
    <col min="6401" max="6401" width="20.25" style="408" customWidth="1"/>
    <col min="6402" max="6404" width="10.75" style="408" customWidth="1"/>
    <col min="6405" max="6405" width="13.625" style="408" customWidth="1"/>
    <col min="6406" max="6408" width="9" style="408"/>
    <col min="6409" max="6409" width="17.25" style="408" customWidth="1"/>
    <col min="6410" max="6410" width="9" style="408"/>
    <col min="6411" max="6411" width="20.625" style="408" customWidth="1"/>
    <col min="6412" max="6656" width="9" style="408"/>
    <col min="6657" max="6657" width="20.25" style="408" customWidth="1"/>
    <col min="6658" max="6660" width="10.75" style="408" customWidth="1"/>
    <col min="6661" max="6661" width="13.625" style="408" customWidth="1"/>
    <col min="6662" max="6664" width="9" style="408"/>
    <col min="6665" max="6665" width="17.25" style="408" customWidth="1"/>
    <col min="6666" max="6666" width="9" style="408"/>
    <col min="6667" max="6667" width="20.625" style="408" customWidth="1"/>
    <col min="6668" max="6912" width="9" style="408"/>
    <col min="6913" max="6913" width="20.25" style="408" customWidth="1"/>
    <col min="6914" max="6916" width="10.75" style="408" customWidth="1"/>
    <col min="6917" max="6917" width="13.625" style="408" customWidth="1"/>
    <col min="6918" max="6920" width="9" style="408"/>
    <col min="6921" max="6921" width="17.25" style="408" customWidth="1"/>
    <col min="6922" max="6922" width="9" style="408"/>
    <col min="6923" max="6923" width="20.625" style="408" customWidth="1"/>
    <col min="6924" max="7168" width="9" style="408"/>
    <col min="7169" max="7169" width="20.25" style="408" customWidth="1"/>
    <col min="7170" max="7172" width="10.75" style="408" customWidth="1"/>
    <col min="7173" max="7173" width="13.625" style="408" customWidth="1"/>
    <col min="7174" max="7176" width="9" style="408"/>
    <col min="7177" max="7177" width="17.25" style="408" customWidth="1"/>
    <col min="7178" max="7178" width="9" style="408"/>
    <col min="7179" max="7179" width="20.625" style="408" customWidth="1"/>
    <col min="7180" max="7424" width="9" style="408"/>
    <col min="7425" max="7425" width="20.25" style="408" customWidth="1"/>
    <col min="7426" max="7428" width="10.75" style="408" customWidth="1"/>
    <col min="7429" max="7429" width="13.625" style="408" customWidth="1"/>
    <col min="7430" max="7432" width="9" style="408"/>
    <col min="7433" max="7433" width="17.25" style="408" customWidth="1"/>
    <col min="7434" max="7434" width="9" style="408"/>
    <col min="7435" max="7435" width="20.625" style="408" customWidth="1"/>
    <col min="7436" max="7680" width="9" style="408"/>
    <col min="7681" max="7681" width="20.25" style="408" customWidth="1"/>
    <col min="7682" max="7684" width="10.75" style="408" customWidth="1"/>
    <col min="7685" max="7685" width="13.625" style="408" customWidth="1"/>
    <col min="7686" max="7688" width="9" style="408"/>
    <col min="7689" max="7689" width="17.25" style="408" customWidth="1"/>
    <col min="7690" max="7690" width="9" style="408"/>
    <col min="7691" max="7691" width="20.625" style="408" customWidth="1"/>
    <col min="7692" max="7936" width="9" style="408"/>
    <col min="7937" max="7937" width="20.25" style="408" customWidth="1"/>
    <col min="7938" max="7940" width="10.75" style="408" customWidth="1"/>
    <col min="7941" max="7941" width="13.625" style="408" customWidth="1"/>
    <col min="7942" max="7944" width="9" style="408"/>
    <col min="7945" max="7945" width="17.25" style="408" customWidth="1"/>
    <col min="7946" max="7946" width="9" style="408"/>
    <col min="7947" max="7947" width="20.625" style="408" customWidth="1"/>
    <col min="7948" max="8192" width="9" style="408"/>
    <col min="8193" max="8193" width="20.25" style="408" customWidth="1"/>
    <col min="8194" max="8196" width="10.75" style="408" customWidth="1"/>
    <col min="8197" max="8197" width="13.625" style="408" customWidth="1"/>
    <col min="8198" max="8200" width="9" style="408"/>
    <col min="8201" max="8201" width="17.25" style="408" customWidth="1"/>
    <col min="8202" max="8202" width="9" style="408"/>
    <col min="8203" max="8203" width="20.625" style="408" customWidth="1"/>
    <col min="8204" max="8448" width="9" style="408"/>
    <col min="8449" max="8449" width="20.25" style="408" customWidth="1"/>
    <col min="8450" max="8452" width="10.75" style="408" customWidth="1"/>
    <col min="8453" max="8453" width="13.625" style="408" customWidth="1"/>
    <col min="8454" max="8456" width="9" style="408"/>
    <col min="8457" max="8457" width="17.25" style="408" customWidth="1"/>
    <col min="8458" max="8458" width="9" style="408"/>
    <col min="8459" max="8459" width="20.625" style="408" customWidth="1"/>
    <col min="8460" max="8704" width="9" style="408"/>
    <col min="8705" max="8705" width="20.25" style="408" customWidth="1"/>
    <col min="8706" max="8708" width="10.75" style="408" customWidth="1"/>
    <col min="8709" max="8709" width="13.625" style="408" customWidth="1"/>
    <col min="8710" max="8712" width="9" style="408"/>
    <col min="8713" max="8713" width="17.25" style="408" customWidth="1"/>
    <col min="8714" max="8714" width="9" style="408"/>
    <col min="8715" max="8715" width="20.625" style="408" customWidth="1"/>
    <col min="8716" max="8960" width="9" style="408"/>
    <col min="8961" max="8961" width="20.25" style="408" customWidth="1"/>
    <col min="8962" max="8964" width="10.75" style="408" customWidth="1"/>
    <col min="8965" max="8965" width="13.625" style="408" customWidth="1"/>
    <col min="8966" max="8968" width="9" style="408"/>
    <col min="8969" max="8969" width="17.25" style="408" customWidth="1"/>
    <col min="8970" max="8970" width="9" style="408"/>
    <col min="8971" max="8971" width="20.625" style="408" customWidth="1"/>
    <col min="8972" max="9216" width="9" style="408"/>
    <col min="9217" max="9217" width="20.25" style="408" customWidth="1"/>
    <col min="9218" max="9220" width="10.75" style="408" customWidth="1"/>
    <col min="9221" max="9221" width="13.625" style="408" customWidth="1"/>
    <col min="9222" max="9224" width="9" style="408"/>
    <col min="9225" max="9225" width="17.25" style="408" customWidth="1"/>
    <col min="9226" max="9226" width="9" style="408"/>
    <col min="9227" max="9227" width="20.625" style="408" customWidth="1"/>
    <col min="9228" max="9472" width="9" style="408"/>
    <col min="9473" max="9473" width="20.25" style="408" customWidth="1"/>
    <col min="9474" max="9476" width="10.75" style="408" customWidth="1"/>
    <col min="9477" max="9477" width="13.625" style="408" customWidth="1"/>
    <col min="9478" max="9480" width="9" style="408"/>
    <col min="9481" max="9481" width="17.25" style="408" customWidth="1"/>
    <col min="9482" max="9482" width="9" style="408"/>
    <col min="9483" max="9483" width="20.625" style="408" customWidth="1"/>
    <col min="9484" max="9728" width="9" style="408"/>
    <col min="9729" max="9729" width="20.25" style="408" customWidth="1"/>
    <col min="9730" max="9732" width="10.75" style="408" customWidth="1"/>
    <col min="9733" max="9733" width="13.625" style="408" customWidth="1"/>
    <col min="9734" max="9736" width="9" style="408"/>
    <col min="9737" max="9737" width="17.25" style="408" customWidth="1"/>
    <col min="9738" max="9738" width="9" style="408"/>
    <col min="9739" max="9739" width="20.625" style="408" customWidth="1"/>
    <col min="9740" max="9984" width="9" style="408"/>
    <col min="9985" max="9985" width="20.25" style="408" customWidth="1"/>
    <col min="9986" max="9988" width="10.75" style="408" customWidth="1"/>
    <col min="9989" max="9989" width="13.625" style="408" customWidth="1"/>
    <col min="9990" max="9992" width="9" style="408"/>
    <col min="9993" max="9993" width="17.25" style="408" customWidth="1"/>
    <col min="9994" max="9994" width="9" style="408"/>
    <col min="9995" max="9995" width="20.625" style="408" customWidth="1"/>
    <col min="9996" max="10240" width="9" style="408"/>
    <col min="10241" max="10241" width="20.25" style="408" customWidth="1"/>
    <col min="10242" max="10244" width="10.75" style="408" customWidth="1"/>
    <col min="10245" max="10245" width="13.625" style="408" customWidth="1"/>
    <col min="10246" max="10248" width="9" style="408"/>
    <col min="10249" max="10249" width="17.25" style="408" customWidth="1"/>
    <col min="10250" max="10250" width="9" style="408"/>
    <col min="10251" max="10251" width="20.625" style="408" customWidth="1"/>
    <col min="10252" max="10496" width="9" style="408"/>
    <col min="10497" max="10497" width="20.25" style="408" customWidth="1"/>
    <col min="10498" max="10500" width="10.75" style="408" customWidth="1"/>
    <col min="10501" max="10501" width="13.625" style="408" customWidth="1"/>
    <col min="10502" max="10504" width="9" style="408"/>
    <col min="10505" max="10505" width="17.25" style="408" customWidth="1"/>
    <col min="10506" max="10506" width="9" style="408"/>
    <col min="10507" max="10507" width="20.625" style="408" customWidth="1"/>
    <col min="10508" max="10752" width="9" style="408"/>
    <col min="10753" max="10753" width="20.25" style="408" customWidth="1"/>
    <col min="10754" max="10756" width="10.75" style="408" customWidth="1"/>
    <col min="10757" max="10757" width="13.625" style="408" customWidth="1"/>
    <col min="10758" max="10760" width="9" style="408"/>
    <col min="10761" max="10761" width="17.25" style="408" customWidth="1"/>
    <col min="10762" max="10762" width="9" style="408"/>
    <col min="10763" max="10763" width="20.625" style="408" customWidth="1"/>
    <col min="10764" max="11008" width="9" style="408"/>
    <col min="11009" max="11009" width="20.25" style="408" customWidth="1"/>
    <col min="11010" max="11012" width="10.75" style="408" customWidth="1"/>
    <col min="11013" max="11013" width="13.625" style="408" customWidth="1"/>
    <col min="11014" max="11016" width="9" style="408"/>
    <col min="11017" max="11017" width="17.25" style="408" customWidth="1"/>
    <col min="11018" max="11018" width="9" style="408"/>
    <col min="11019" max="11019" width="20.625" style="408" customWidth="1"/>
    <col min="11020" max="11264" width="9" style="408"/>
    <col min="11265" max="11265" width="20.25" style="408" customWidth="1"/>
    <col min="11266" max="11268" width="10.75" style="408" customWidth="1"/>
    <col min="11269" max="11269" width="13.625" style="408" customWidth="1"/>
    <col min="11270" max="11272" width="9" style="408"/>
    <col min="11273" max="11273" width="17.25" style="408" customWidth="1"/>
    <col min="11274" max="11274" width="9" style="408"/>
    <col min="11275" max="11275" width="20.625" style="408" customWidth="1"/>
    <col min="11276" max="11520" width="9" style="408"/>
    <col min="11521" max="11521" width="20.25" style="408" customWidth="1"/>
    <col min="11522" max="11524" width="10.75" style="408" customWidth="1"/>
    <col min="11525" max="11525" width="13.625" style="408" customWidth="1"/>
    <col min="11526" max="11528" width="9" style="408"/>
    <col min="11529" max="11529" width="17.25" style="408" customWidth="1"/>
    <col min="11530" max="11530" width="9" style="408"/>
    <col min="11531" max="11531" width="20.625" style="408" customWidth="1"/>
    <col min="11532" max="11776" width="9" style="408"/>
    <col min="11777" max="11777" width="20.25" style="408" customWidth="1"/>
    <col min="11778" max="11780" width="10.75" style="408" customWidth="1"/>
    <col min="11781" max="11781" width="13.625" style="408" customWidth="1"/>
    <col min="11782" max="11784" width="9" style="408"/>
    <col min="11785" max="11785" width="17.25" style="408" customWidth="1"/>
    <col min="11786" max="11786" width="9" style="408"/>
    <col min="11787" max="11787" width="20.625" style="408" customWidth="1"/>
    <col min="11788" max="12032" width="9" style="408"/>
    <col min="12033" max="12033" width="20.25" style="408" customWidth="1"/>
    <col min="12034" max="12036" width="10.75" style="408" customWidth="1"/>
    <col min="12037" max="12037" width="13.625" style="408" customWidth="1"/>
    <col min="12038" max="12040" width="9" style="408"/>
    <col min="12041" max="12041" width="17.25" style="408" customWidth="1"/>
    <col min="12042" max="12042" width="9" style="408"/>
    <col min="12043" max="12043" width="20.625" style="408" customWidth="1"/>
    <col min="12044" max="12288" width="9" style="408"/>
    <col min="12289" max="12289" width="20.25" style="408" customWidth="1"/>
    <col min="12290" max="12292" width="10.75" style="408" customWidth="1"/>
    <col min="12293" max="12293" width="13.625" style="408" customWidth="1"/>
    <col min="12294" max="12296" width="9" style="408"/>
    <col min="12297" max="12297" width="17.25" style="408" customWidth="1"/>
    <col min="12298" max="12298" width="9" style="408"/>
    <col min="12299" max="12299" width="20.625" style="408" customWidth="1"/>
    <col min="12300" max="12544" width="9" style="408"/>
    <col min="12545" max="12545" width="20.25" style="408" customWidth="1"/>
    <col min="12546" max="12548" width="10.75" style="408" customWidth="1"/>
    <col min="12549" max="12549" width="13.625" style="408" customWidth="1"/>
    <col min="12550" max="12552" width="9" style="408"/>
    <col min="12553" max="12553" width="17.25" style="408" customWidth="1"/>
    <col min="12554" max="12554" width="9" style="408"/>
    <col min="12555" max="12555" width="20.625" style="408" customWidth="1"/>
    <col min="12556" max="12800" width="9" style="408"/>
    <col min="12801" max="12801" width="20.25" style="408" customWidth="1"/>
    <col min="12802" max="12804" width="10.75" style="408" customWidth="1"/>
    <col min="12805" max="12805" width="13.625" style="408" customWidth="1"/>
    <col min="12806" max="12808" width="9" style="408"/>
    <col min="12809" max="12809" width="17.25" style="408" customWidth="1"/>
    <col min="12810" max="12810" width="9" style="408"/>
    <col min="12811" max="12811" width="20.625" style="408" customWidth="1"/>
    <col min="12812" max="13056" width="9" style="408"/>
    <col min="13057" max="13057" width="20.25" style="408" customWidth="1"/>
    <col min="13058" max="13060" width="10.75" style="408" customWidth="1"/>
    <col min="13061" max="13061" width="13.625" style="408" customWidth="1"/>
    <col min="13062" max="13064" width="9" style="408"/>
    <col min="13065" max="13065" width="17.25" style="408" customWidth="1"/>
    <col min="13066" max="13066" width="9" style="408"/>
    <col min="13067" max="13067" width="20.625" style="408" customWidth="1"/>
    <col min="13068" max="13312" width="9" style="408"/>
    <col min="13313" max="13313" width="20.25" style="408" customWidth="1"/>
    <col min="13314" max="13316" width="10.75" style="408" customWidth="1"/>
    <col min="13317" max="13317" width="13.625" style="408" customWidth="1"/>
    <col min="13318" max="13320" width="9" style="408"/>
    <col min="13321" max="13321" width="17.25" style="408" customWidth="1"/>
    <col min="13322" max="13322" width="9" style="408"/>
    <col min="13323" max="13323" width="20.625" style="408" customWidth="1"/>
    <col min="13324" max="13568" width="9" style="408"/>
    <col min="13569" max="13569" width="20.25" style="408" customWidth="1"/>
    <col min="13570" max="13572" width="10.75" style="408" customWidth="1"/>
    <col min="13573" max="13573" width="13.625" style="408" customWidth="1"/>
    <col min="13574" max="13576" width="9" style="408"/>
    <col min="13577" max="13577" width="17.25" style="408" customWidth="1"/>
    <col min="13578" max="13578" width="9" style="408"/>
    <col min="13579" max="13579" width="20.625" style="408" customWidth="1"/>
    <col min="13580" max="13824" width="9" style="408"/>
    <col min="13825" max="13825" width="20.25" style="408" customWidth="1"/>
    <col min="13826" max="13828" width="10.75" style="408" customWidth="1"/>
    <col min="13829" max="13829" width="13.625" style="408" customWidth="1"/>
    <col min="13830" max="13832" width="9" style="408"/>
    <col min="13833" max="13833" width="17.25" style="408" customWidth="1"/>
    <col min="13834" max="13834" width="9" style="408"/>
    <col min="13835" max="13835" width="20.625" style="408" customWidth="1"/>
    <col min="13836" max="14080" width="9" style="408"/>
    <col min="14081" max="14081" width="20.25" style="408" customWidth="1"/>
    <col min="14082" max="14084" width="10.75" style="408" customWidth="1"/>
    <col min="14085" max="14085" width="13.625" style="408" customWidth="1"/>
    <col min="14086" max="14088" width="9" style="408"/>
    <col min="14089" max="14089" width="17.25" style="408" customWidth="1"/>
    <col min="14090" max="14090" width="9" style="408"/>
    <col min="14091" max="14091" width="20.625" style="408" customWidth="1"/>
    <col min="14092" max="14336" width="9" style="408"/>
    <col min="14337" max="14337" width="20.25" style="408" customWidth="1"/>
    <col min="14338" max="14340" width="10.75" style="408" customWidth="1"/>
    <col min="14341" max="14341" width="13.625" style="408" customWidth="1"/>
    <col min="14342" max="14344" width="9" style="408"/>
    <col min="14345" max="14345" width="17.25" style="408" customWidth="1"/>
    <col min="14346" max="14346" width="9" style="408"/>
    <col min="14347" max="14347" width="20.625" style="408" customWidth="1"/>
    <col min="14348" max="14592" width="9" style="408"/>
    <col min="14593" max="14593" width="20.25" style="408" customWidth="1"/>
    <col min="14594" max="14596" width="10.75" style="408" customWidth="1"/>
    <col min="14597" max="14597" width="13.625" style="408" customWidth="1"/>
    <col min="14598" max="14600" width="9" style="408"/>
    <col min="14601" max="14601" width="17.25" style="408" customWidth="1"/>
    <col min="14602" max="14602" width="9" style="408"/>
    <col min="14603" max="14603" width="20.625" style="408" customWidth="1"/>
    <col min="14604" max="14848" width="9" style="408"/>
    <col min="14849" max="14849" width="20.25" style="408" customWidth="1"/>
    <col min="14850" max="14852" width="10.75" style="408" customWidth="1"/>
    <col min="14853" max="14853" width="13.625" style="408" customWidth="1"/>
    <col min="14854" max="14856" width="9" style="408"/>
    <col min="14857" max="14857" width="17.25" style="408" customWidth="1"/>
    <col min="14858" max="14858" width="9" style="408"/>
    <col min="14859" max="14859" width="20.625" style="408" customWidth="1"/>
    <col min="14860" max="15104" width="9" style="408"/>
    <col min="15105" max="15105" width="20.25" style="408" customWidth="1"/>
    <col min="15106" max="15108" width="10.75" style="408" customWidth="1"/>
    <col min="15109" max="15109" width="13.625" style="408" customWidth="1"/>
    <col min="15110" max="15112" width="9" style="408"/>
    <col min="15113" max="15113" width="17.25" style="408" customWidth="1"/>
    <col min="15114" max="15114" width="9" style="408"/>
    <col min="15115" max="15115" width="20.625" style="408" customWidth="1"/>
    <col min="15116" max="15360" width="9" style="408"/>
    <col min="15361" max="15361" width="20.25" style="408" customWidth="1"/>
    <col min="15362" max="15364" width="10.75" style="408" customWidth="1"/>
    <col min="15365" max="15365" width="13.625" style="408" customWidth="1"/>
    <col min="15366" max="15368" width="9" style="408"/>
    <col min="15369" max="15369" width="17.25" style="408" customWidth="1"/>
    <col min="15370" max="15370" width="9" style="408"/>
    <col min="15371" max="15371" width="20.625" style="408" customWidth="1"/>
    <col min="15372" max="15616" width="9" style="408"/>
    <col min="15617" max="15617" width="20.25" style="408" customWidth="1"/>
    <col min="15618" max="15620" width="10.75" style="408" customWidth="1"/>
    <col min="15621" max="15621" width="13.625" style="408" customWidth="1"/>
    <col min="15622" max="15624" width="9" style="408"/>
    <col min="15625" max="15625" width="17.25" style="408" customWidth="1"/>
    <col min="15626" max="15626" width="9" style="408"/>
    <col min="15627" max="15627" width="20.625" style="408" customWidth="1"/>
    <col min="15628" max="15872" width="9" style="408"/>
    <col min="15873" max="15873" width="20.25" style="408" customWidth="1"/>
    <col min="15874" max="15876" width="10.75" style="408" customWidth="1"/>
    <col min="15877" max="15877" width="13.625" style="408" customWidth="1"/>
    <col min="15878" max="15880" width="9" style="408"/>
    <col min="15881" max="15881" width="17.25" style="408" customWidth="1"/>
    <col min="15882" max="15882" width="9" style="408"/>
    <col min="15883" max="15883" width="20.625" style="408" customWidth="1"/>
    <col min="15884" max="16128" width="9" style="408"/>
    <col min="16129" max="16129" width="20.25" style="408" customWidth="1"/>
    <col min="16130" max="16132" width="10.75" style="408" customWidth="1"/>
    <col min="16133" max="16133" width="13.625" style="408" customWidth="1"/>
    <col min="16134" max="16136" width="9" style="408"/>
    <col min="16137" max="16137" width="17.25" style="408" customWidth="1"/>
    <col min="16138" max="16138" width="9" style="408"/>
    <col min="16139" max="16139" width="20.625" style="408" customWidth="1"/>
    <col min="16140" max="16384" width="9" style="408"/>
  </cols>
  <sheetData>
    <row r="1" spans="1:15" ht="20.25">
      <c r="A1" s="407" t="s">
        <v>386</v>
      </c>
      <c r="B1" s="407"/>
      <c r="C1" s="407"/>
    </row>
    <row r="2" spans="1:15" ht="15" thickBot="1">
      <c r="E2" s="409" t="s">
        <v>387</v>
      </c>
    </row>
    <row r="3" spans="1:15" ht="25.5" customHeight="1">
      <c r="A3" s="390" t="s">
        <v>274</v>
      </c>
      <c r="B3" s="410" t="s">
        <v>373</v>
      </c>
      <c r="C3" s="10" t="s">
        <v>388</v>
      </c>
      <c r="D3" s="9" t="s">
        <v>375</v>
      </c>
      <c r="E3" s="11" t="s">
        <v>376</v>
      </c>
      <c r="G3" s="388"/>
      <c r="H3" s="388" t="s">
        <v>389</v>
      </c>
      <c r="I3" s="406" t="s">
        <v>231</v>
      </c>
      <c r="J3" s="406" t="s">
        <v>378</v>
      </c>
      <c r="K3" s="406" t="s">
        <v>379</v>
      </c>
      <c r="L3" s="388" t="s">
        <v>378</v>
      </c>
    </row>
    <row r="4" spans="1:15" ht="15">
      <c r="A4" s="411" t="s">
        <v>365</v>
      </c>
      <c r="B4" s="412">
        <v>312335.32400000002</v>
      </c>
      <c r="C4" s="413">
        <v>20.042999999999999</v>
      </c>
      <c r="D4" s="414">
        <v>77.631459482327031</v>
      </c>
      <c r="E4" s="415">
        <v>-5.6729433707959913</v>
      </c>
      <c r="F4" s="416"/>
      <c r="G4" s="388">
        <f t="shared" ref="G4:G14" si="0">J4-L4</f>
        <v>-5.6729433707959913</v>
      </c>
      <c r="H4" s="408">
        <v>259687.25499999998</v>
      </c>
      <c r="I4" s="408">
        <v>402330.86699999997</v>
      </c>
      <c r="J4" s="406">
        <f t="shared" ref="J4:J14" si="1">B4/I4*100</f>
        <v>77.631459482327031</v>
      </c>
      <c r="K4" s="408">
        <v>311732.929</v>
      </c>
      <c r="L4" s="388">
        <f t="shared" ref="L4:L14" si="2">H4/K4*100</f>
        <v>83.304402853123023</v>
      </c>
      <c r="N4" s="417">
        <f>B4-[3]规上工业增加值!D6</f>
        <v>0</v>
      </c>
      <c r="O4" s="417">
        <f>C4-[3]规上工业增加值!E6</f>
        <v>0</v>
      </c>
    </row>
    <row r="5" spans="1:15" ht="15">
      <c r="A5" s="418" t="s">
        <v>366</v>
      </c>
      <c r="B5" s="419">
        <v>146127.98000000001</v>
      </c>
      <c r="C5" s="413">
        <v>62.649000000000001</v>
      </c>
      <c r="D5" s="420">
        <v>62.559908319205569</v>
      </c>
      <c r="E5" s="415">
        <v>-0.56744397485267939</v>
      </c>
      <c r="F5" s="416"/>
      <c r="G5" s="388">
        <f t="shared" si="0"/>
        <v>-0.56744397485266518</v>
      </c>
      <c r="H5" s="408">
        <v>85661.118999999992</v>
      </c>
      <c r="I5" s="408">
        <v>233580.87299999999</v>
      </c>
      <c r="J5" s="406">
        <f t="shared" si="1"/>
        <v>62.559908319205583</v>
      </c>
      <c r="K5" s="408">
        <v>135695.726</v>
      </c>
      <c r="L5" s="388">
        <f t="shared" si="2"/>
        <v>63.127352294058248</v>
      </c>
      <c r="N5" s="417">
        <f>B5-[3]规上工业增加值!D7</f>
        <v>0</v>
      </c>
      <c r="O5" s="417">
        <f>C5-[3]规上工业增加值!E7</f>
        <v>0</v>
      </c>
    </row>
    <row r="6" spans="1:15">
      <c r="A6" s="421" t="s">
        <v>212</v>
      </c>
      <c r="B6" s="419">
        <v>16897.351000000002</v>
      </c>
      <c r="C6" s="413">
        <v>66.356999999999999</v>
      </c>
      <c r="D6" s="420">
        <v>56.3637306110476</v>
      </c>
      <c r="E6" s="415">
        <v>4.0733293834466124</v>
      </c>
      <c r="G6" s="388">
        <f t="shared" si="0"/>
        <v>4.0733293834466124</v>
      </c>
      <c r="H6" s="408">
        <v>9771.09</v>
      </c>
      <c r="I6" s="408">
        <v>29979.121000000003</v>
      </c>
      <c r="J6" s="406">
        <f t="shared" si="1"/>
        <v>56.3637306110476</v>
      </c>
      <c r="K6" s="408">
        <v>18686.201999999997</v>
      </c>
      <c r="L6" s="388">
        <f t="shared" si="2"/>
        <v>52.290401227600988</v>
      </c>
    </row>
    <row r="7" spans="1:15">
      <c r="A7" s="421" t="s">
        <v>101</v>
      </c>
      <c r="B7" s="419">
        <v>71820.824999999997</v>
      </c>
      <c r="C7" s="413">
        <v>42.822000000000003</v>
      </c>
      <c r="D7" s="420">
        <v>82.145307225867498</v>
      </c>
      <c r="E7" s="415">
        <v>-4.2183393567753455</v>
      </c>
      <c r="G7" s="388">
        <f t="shared" si="0"/>
        <v>-4.2183393567753598</v>
      </c>
      <c r="H7" s="408">
        <v>48018.615000000005</v>
      </c>
      <c r="I7" s="408">
        <v>87431.44</v>
      </c>
      <c r="J7" s="406">
        <f t="shared" si="1"/>
        <v>82.145307225867484</v>
      </c>
      <c r="K7" s="408">
        <v>55600.494999999995</v>
      </c>
      <c r="L7" s="388">
        <f t="shared" si="2"/>
        <v>86.363646582642843</v>
      </c>
    </row>
    <row r="8" spans="1:15">
      <c r="A8" s="421" t="s">
        <v>213</v>
      </c>
      <c r="B8" s="419">
        <v>13433.942000000001</v>
      </c>
      <c r="C8" s="413">
        <v>103.464</v>
      </c>
      <c r="D8" s="420">
        <v>53.946227337788379</v>
      </c>
      <c r="E8" s="415">
        <v>7.4468676772089566</v>
      </c>
      <c r="G8" s="388">
        <f t="shared" si="0"/>
        <v>7.4468676772089424</v>
      </c>
      <c r="H8" s="408">
        <v>6230.1530000000002</v>
      </c>
      <c r="I8" s="408">
        <v>24902.468000000001</v>
      </c>
      <c r="J8" s="406">
        <f t="shared" si="1"/>
        <v>53.946227337788365</v>
      </c>
      <c r="K8" s="408">
        <v>13398.363000000001</v>
      </c>
      <c r="L8" s="388">
        <f t="shared" si="2"/>
        <v>46.499359660579422</v>
      </c>
    </row>
    <row r="9" spans="1:15">
      <c r="A9" s="422" t="s">
        <v>380</v>
      </c>
      <c r="B9" s="419">
        <v>7816.8130000000001</v>
      </c>
      <c r="C9" s="413">
        <v>74.978999999999999</v>
      </c>
      <c r="D9" s="420">
        <v>50.183388496577699</v>
      </c>
      <c r="E9" s="415">
        <v>4.049729310331557</v>
      </c>
      <c r="G9" s="388">
        <f t="shared" si="0"/>
        <v>4.0497293103315499</v>
      </c>
      <c r="H9" s="408">
        <v>4296.0480000000007</v>
      </c>
      <c r="I9" s="408">
        <v>15576.495000000001</v>
      </c>
      <c r="J9" s="406">
        <f t="shared" si="1"/>
        <v>50.183388496577699</v>
      </c>
      <c r="K9" s="408">
        <v>9312.1769999999997</v>
      </c>
      <c r="L9" s="388">
        <f t="shared" si="2"/>
        <v>46.133659186246149</v>
      </c>
      <c r="O9" s="408">
        <v>10</v>
      </c>
    </row>
    <row r="10" spans="1:15">
      <c r="A10" s="422" t="s">
        <v>381</v>
      </c>
      <c r="B10" s="419">
        <v>8268.3369999999995</v>
      </c>
      <c r="C10" s="413">
        <v>75.266999999999996</v>
      </c>
      <c r="D10" s="420">
        <v>67.26061245498957</v>
      </c>
      <c r="E10" s="415">
        <v>4.875273630789458</v>
      </c>
      <c r="G10" s="388">
        <f t="shared" si="0"/>
        <v>4.875273630789458</v>
      </c>
      <c r="H10" s="408">
        <v>4488.7629999999999</v>
      </c>
      <c r="I10" s="408">
        <v>12292.985000000001</v>
      </c>
      <c r="J10" s="406">
        <f t="shared" si="1"/>
        <v>67.26061245498957</v>
      </c>
      <c r="K10" s="408">
        <v>7195.2210000000005</v>
      </c>
      <c r="L10" s="388">
        <f t="shared" si="2"/>
        <v>62.385338824200112</v>
      </c>
    </row>
    <row r="11" spans="1:15">
      <c r="A11" s="422" t="s">
        <v>382</v>
      </c>
      <c r="B11" s="419">
        <v>9610.518</v>
      </c>
      <c r="C11" s="413">
        <v>88.587000000000003</v>
      </c>
      <c r="D11" s="420">
        <v>34.283650344878133</v>
      </c>
      <c r="E11" s="415">
        <v>-2.6230005945377002</v>
      </c>
      <c r="G11" s="388">
        <f t="shared" si="0"/>
        <v>-2.6230005945376931</v>
      </c>
      <c r="H11" s="408">
        <v>4828.5059999999994</v>
      </c>
      <c r="I11" s="408">
        <v>28032.365000000002</v>
      </c>
      <c r="J11" s="406">
        <f t="shared" si="1"/>
        <v>34.28365034487814</v>
      </c>
      <c r="K11" s="408">
        <v>13083.024000000001</v>
      </c>
      <c r="L11" s="388">
        <f t="shared" si="2"/>
        <v>36.906650939415833</v>
      </c>
    </row>
    <row r="12" spans="1:15">
      <c r="A12" s="422" t="s">
        <v>383</v>
      </c>
      <c r="B12" s="419">
        <v>4534.74</v>
      </c>
      <c r="C12" s="413">
        <v>77.966999999999999</v>
      </c>
      <c r="D12" s="420">
        <v>53.156218614347175</v>
      </c>
      <c r="E12" s="415">
        <v>5.7822977503822415</v>
      </c>
      <c r="G12" s="388">
        <f t="shared" si="0"/>
        <v>5.7822977503822486</v>
      </c>
      <c r="H12" s="408">
        <v>2469.422</v>
      </c>
      <c r="I12" s="408">
        <v>8530.9679999999989</v>
      </c>
      <c r="J12" s="406">
        <f t="shared" si="1"/>
        <v>53.156218614347175</v>
      </c>
      <c r="K12" s="408">
        <v>5212.6190000000006</v>
      </c>
      <c r="L12" s="388">
        <f t="shared" si="2"/>
        <v>47.373920863964926</v>
      </c>
    </row>
    <row r="13" spans="1:15">
      <c r="A13" s="422" t="s">
        <v>384</v>
      </c>
      <c r="B13" s="419">
        <v>9379.4169999999995</v>
      </c>
      <c r="C13" s="413">
        <v>129.17699999999999</v>
      </c>
      <c r="D13" s="420">
        <v>58.412684237148312</v>
      </c>
      <c r="E13" s="415">
        <v>6.974257215325693</v>
      </c>
      <c r="G13" s="388">
        <f t="shared" si="0"/>
        <v>6.9742572153256788</v>
      </c>
      <c r="H13" s="408">
        <v>3873.8480000000004</v>
      </c>
      <c r="I13" s="408">
        <v>16057.157999999999</v>
      </c>
      <c r="J13" s="406">
        <f t="shared" si="1"/>
        <v>58.412684237148312</v>
      </c>
      <c r="K13" s="408">
        <v>7531.0389999999998</v>
      </c>
      <c r="L13" s="388">
        <f t="shared" si="2"/>
        <v>51.438427021822633</v>
      </c>
    </row>
    <row r="14" spans="1:15" ht="15.75" thickBot="1">
      <c r="A14" s="423" t="s">
        <v>385</v>
      </c>
      <c r="B14" s="424">
        <v>4366.0370000000003</v>
      </c>
      <c r="C14" s="425">
        <v>140.679</v>
      </c>
      <c r="D14" s="426">
        <v>40.509263748051225</v>
      </c>
      <c r="E14" s="427">
        <v>10.831672322500726</v>
      </c>
      <c r="G14" s="388">
        <f t="shared" si="0"/>
        <v>10.831672322500726</v>
      </c>
      <c r="H14" s="408">
        <v>1684.6740000000002</v>
      </c>
      <c r="I14" s="408">
        <v>10777.873</v>
      </c>
      <c r="J14" s="406">
        <f t="shared" si="1"/>
        <v>40.509263748051225</v>
      </c>
      <c r="K14" s="408">
        <v>5676.5860000000002</v>
      </c>
      <c r="L14" s="388">
        <f t="shared" si="2"/>
        <v>29.677591425550499</v>
      </c>
    </row>
    <row r="15" spans="1:15" ht="15.75" customHeight="1"/>
    <row r="16" spans="1:15" ht="15.75" customHeight="1">
      <c r="B16" s="408">
        <v>15</v>
      </c>
    </row>
    <row r="20" spans="3:6">
      <c r="C20" s="388"/>
      <c r="D20" s="388"/>
      <c r="E20" s="388"/>
      <c r="F20" s="408">
        <v>10</v>
      </c>
    </row>
    <row r="21" spans="3:6">
      <c r="C21" s="388"/>
      <c r="D21" s="388"/>
      <c r="E21" s="388"/>
    </row>
    <row r="22" spans="3:6">
      <c r="C22" s="388"/>
      <c r="D22" s="388"/>
      <c r="E22" s="388"/>
    </row>
    <row r="24" spans="3:6">
      <c r="C24" s="388"/>
      <c r="D24" s="388"/>
      <c r="E24" s="388"/>
    </row>
    <row r="25" spans="3:6">
      <c r="C25" s="388"/>
      <c r="D25" s="388"/>
      <c r="E25" s="388"/>
    </row>
    <row r="26" spans="3:6">
      <c r="C26" s="388"/>
      <c r="D26" s="388"/>
      <c r="E26" s="388"/>
    </row>
  </sheetData>
  <phoneticPr fontId="11" type="noConversion"/>
  <pageMargins left="0.69930555555555596" right="0.69930555555555596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5"/>
  <sheetViews>
    <sheetView workbookViewId="0">
      <selection activeCell="C16" sqref="C16"/>
    </sheetView>
  </sheetViews>
  <sheetFormatPr defaultColWidth="9" defaultRowHeight="14.25"/>
  <cols>
    <col min="1" max="1" width="14.125" style="139" customWidth="1"/>
    <col min="2" max="2" width="11.375" style="139" customWidth="1"/>
    <col min="3" max="3" width="10.875" style="139" customWidth="1"/>
    <col min="4" max="4" width="14.25" style="139" customWidth="1"/>
    <col min="5" max="5" width="10.125" style="139" customWidth="1"/>
    <col min="6" max="256" width="9" style="139"/>
    <col min="257" max="257" width="14.125" style="139" customWidth="1"/>
    <col min="258" max="258" width="11.375" style="139" customWidth="1"/>
    <col min="259" max="259" width="10.875" style="139" customWidth="1"/>
    <col min="260" max="260" width="14.25" style="139" customWidth="1"/>
    <col min="261" max="261" width="10.125" style="139" customWidth="1"/>
    <col min="262" max="512" width="9" style="139"/>
    <col min="513" max="513" width="14.125" style="139" customWidth="1"/>
    <col min="514" max="514" width="11.375" style="139" customWidth="1"/>
    <col min="515" max="515" width="10.875" style="139" customWidth="1"/>
    <col min="516" max="516" width="14.25" style="139" customWidth="1"/>
    <col min="517" max="517" width="10.125" style="139" customWidth="1"/>
    <col min="518" max="768" width="9" style="139"/>
    <col min="769" max="769" width="14.125" style="139" customWidth="1"/>
    <col min="770" max="770" width="11.375" style="139" customWidth="1"/>
    <col min="771" max="771" width="10.875" style="139" customWidth="1"/>
    <col min="772" max="772" width="14.25" style="139" customWidth="1"/>
    <col min="773" max="773" width="10.125" style="139" customWidth="1"/>
    <col min="774" max="1024" width="9" style="139"/>
    <col min="1025" max="1025" width="14.125" style="139" customWidth="1"/>
    <col min="1026" max="1026" width="11.375" style="139" customWidth="1"/>
    <col min="1027" max="1027" width="10.875" style="139" customWidth="1"/>
    <col min="1028" max="1028" width="14.25" style="139" customWidth="1"/>
    <col min="1029" max="1029" width="10.125" style="139" customWidth="1"/>
    <col min="1030" max="1280" width="9" style="139"/>
    <col min="1281" max="1281" width="14.125" style="139" customWidth="1"/>
    <col min="1282" max="1282" width="11.375" style="139" customWidth="1"/>
    <col min="1283" max="1283" width="10.875" style="139" customWidth="1"/>
    <col min="1284" max="1284" width="14.25" style="139" customWidth="1"/>
    <col min="1285" max="1285" width="10.125" style="139" customWidth="1"/>
    <col min="1286" max="1536" width="9" style="139"/>
    <col min="1537" max="1537" width="14.125" style="139" customWidth="1"/>
    <col min="1538" max="1538" width="11.375" style="139" customWidth="1"/>
    <col min="1539" max="1539" width="10.875" style="139" customWidth="1"/>
    <col min="1540" max="1540" width="14.25" style="139" customWidth="1"/>
    <col min="1541" max="1541" width="10.125" style="139" customWidth="1"/>
    <col min="1542" max="1792" width="9" style="139"/>
    <col min="1793" max="1793" width="14.125" style="139" customWidth="1"/>
    <col min="1794" max="1794" width="11.375" style="139" customWidth="1"/>
    <col min="1795" max="1795" width="10.875" style="139" customWidth="1"/>
    <col min="1796" max="1796" width="14.25" style="139" customWidth="1"/>
    <col min="1797" max="1797" width="10.125" style="139" customWidth="1"/>
    <col min="1798" max="2048" width="9" style="139"/>
    <col min="2049" max="2049" width="14.125" style="139" customWidth="1"/>
    <col min="2050" max="2050" width="11.375" style="139" customWidth="1"/>
    <col min="2051" max="2051" width="10.875" style="139" customWidth="1"/>
    <col min="2052" max="2052" width="14.25" style="139" customWidth="1"/>
    <col min="2053" max="2053" width="10.125" style="139" customWidth="1"/>
    <col min="2054" max="2304" width="9" style="139"/>
    <col min="2305" max="2305" width="14.125" style="139" customWidth="1"/>
    <col min="2306" max="2306" width="11.375" style="139" customWidth="1"/>
    <col min="2307" max="2307" width="10.875" style="139" customWidth="1"/>
    <col min="2308" max="2308" width="14.25" style="139" customWidth="1"/>
    <col min="2309" max="2309" width="10.125" style="139" customWidth="1"/>
    <col min="2310" max="2560" width="9" style="139"/>
    <col min="2561" max="2561" width="14.125" style="139" customWidth="1"/>
    <col min="2562" max="2562" width="11.375" style="139" customWidth="1"/>
    <col min="2563" max="2563" width="10.875" style="139" customWidth="1"/>
    <col min="2564" max="2564" width="14.25" style="139" customWidth="1"/>
    <col min="2565" max="2565" width="10.125" style="139" customWidth="1"/>
    <col min="2566" max="2816" width="9" style="139"/>
    <col min="2817" max="2817" width="14.125" style="139" customWidth="1"/>
    <col min="2818" max="2818" width="11.375" style="139" customWidth="1"/>
    <col min="2819" max="2819" width="10.875" style="139" customWidth="1"/>
    <col min="2820" max="2820" width="14.25" style="139" customWidth="1"/>
    <col min="2821" max="2821" width="10.125" style="139" customWidth="1"/>
    <col min="2822" max="3072" width="9" style="139"/>
    <col min="3073" max="3073" width="14.125" style="139" customWidth="1"/>
    <col min="3074" max="3074" width="11.375" style="139" customWidth="1"/>
    <col min="3075" max="3075" width="10.875" style="139" customWidth="1"/>
    <col min="3076" max="3076" width="14.25" style="139" customWidth="1"/>
    <col min="3077" max="3077" width="10.125" style="139" customWidth="1"/>
    <col min="3078" max="3328" width="9" style="139"/>
    <col min="3329" max="3329" width="14.125" style="139" customWidth="1"/>
    <col min="3330" max="3330" width="11.375" style="139" customWidth="1"/>
    <col min="3331" max="3331" width="10.875" style="139" customWidth="1"/>
    <col min="3332" max="3332" width="14.25" style="139" customWidth="1"/>
    <col min="3333" max="3333" width="10.125" style="139" customWidth="1"/>
    <col min="3334" max="3584" width="9" style="139"/>
    <col min="3585" max="3585" width="14.125" style="139" customWidth="1"/>
    <col min="3586" max="3586" width="11.375" style="139" customWidth="1"/>
    <col min="3587" max="3587" width="10.875" style="139" customWidth="1"/>
    <col min="3588" max="3588" width="14.25" style="139" customWidth="1"/>
    <col min="3589" max="3589" width="10.125" style="139" customWidth="1"/>
    <col min="3590" max="3840" width="9" style="139"/>
    <col min="3841" max="3841" width="14.125" style="139" customWidth="1"/>
    <col min="3842" max="3842" width="11.375" style="139" customWidth="1"/>
    <col min="3843" max="3843" width="10.875" style="139" customWidth="1"/>
    <col min="3844" max="3844" width="14.25" style="139" customWidth="1"/>
    <col min="3845" max="3845" width="10.125" style="139" customWidth="1"/>
    <col min="3846" max="4096" width="9" style="139"/>
    <col min="4097" max="4097" width="14.125" style="139" customWidth="1"/>
    <col min="4098" max="4098" width="11.375" style="139" customWidth="1"/>
    <col min="4099" max="4099" width="10.875" style="139" customWidth="1"/>
    <col min="4100" max="4100" width="14.25" style="139" customWidth="1"/>
    <col min="4101" max="4101" width="10.125" style="139" customWidth="1"/>
    <col min="4102" max="4352" width="9" style="139"/>
    <col min="4353" max="4353" width="14.125" style="139" customWidth="1"/>
    <col min="4354" max="4354" width="11.375" style="139" customWidth="1"/>
    <col min="4355" max="4355" width="10.875" style="139" customWidth="1"/>
    <col min="4356" max="4356" width="14.25" style="139" customWidth="1"/>
    <col min="4357" max="4357" width="10.125" style="139" customWidth="1"/>
    <col min="4358" max="4608" width="9" style="139"/>
    <col min="4609" max="4609" width="14.125" style="139" customWidth="1"/>
    <col min="4610" max="4610" width="11.375" style="139" customWidth="1"/>
    <col min="4611" max="4611" width="10.875" style="139" customWidth="1"/>
    <col min="4612" max="4612" width="14.25" style="139" customWidth="1"/>
    <col min="4613" max="4613" width="10.125" style="139" customWidth="1"/>
    <col min="4614" max="4864" width="9" style="139"/>
    <col min="4865" max="4865" width="14.125" style="139" customWidth="1"/>
    <col min="4866" max="4866" width="11.375" style="139" customWidth="1"/>
    <col min="4867" max="4867" width="10.875" style="139" customWidth="1"/>
    <col min="4868" max="4868" width="14.25" style="139" customWidth="1"/>
    <col min="4869" max="4869" width="10.125" style="139" customWidth="1"/>
    <col min="4870" max="5120" width="9" style="139"/>
    <col min="5121" max="5121" width="14.125" style="139" customWidth="1"/>
    <col min="5122" max="5122" width="11.375" style="139" customWidth="1"/>
    <col min="5123" max="5123" width="10.875" style="139" customWidth="1"/>
    <col min="5124" max="5124" width="14.25" style="139" customWidth="1"/>
    <col min="5125" max="5125" width="10.125" style="139" customWidth="1"/>
    <col min="5126" max="5376" width="9" style="139"/>
    <col min="5377" max="5377" width="14.125" style="139" customWidth="1"/>
    <col min="5378" max="5378" width="11.375" style="139" customWidth="1"/>
    <col min="5379" max="5379" width="10.875" style="139" customWidth="1"/>
    <col min="5380" max="5380" width="14.25" style="139" customWidth="1"/>
    <col min="5381" max="5381" width="10.125" style="139" customWidth="1"/>
    <col min="5382" max="5632" width="9" style="139"/>
    <col min="5633" max="5633" width="14.125" style="139" customWidth="1"/>
    <col min="5634" max="5634" width="11.375" style="139" customWidth="1"/>
    <col min="5635" max="5635" width="10.875" style="139" customWidth="1"/>
    <col min="5636" max="5636" width="14.25" style="139" customWidth="1"/>
    <col min="5637" max="5637" width="10.125" style="139" customWidth="1"/>
    <col min="5638" max="5888" width="9" style="139"/>
    <col min="5889" max="5889" width="14.125" style="139" customWidth="1"/>
    <col min="5890" max="5890" width="11.375" style="139" customWidth="1"/>
    <col min="5891" max="5891" width="10.875" style="139" customWidth="1"/>
    <col min="5892" max="5892" width="14.25" style="139" customWidth="1"/>
    <col min="5893" max="5893" width="10.125" style="139" customWidth="1"/>
    <col min="5894" max="6144" width="9" style="139"/>
    <col min="6145" max="6145" width="14.125" style="139" customWidth="1"/>
    <col min="6146" max="6146" width="11.375" style="139" customWidth="1"/>
    <col min="6147" max="6147" width="10.875" style="139" customWidth="1"/>
    <col min="6148" max="6148" width="14.25" style="139" customWidth="1"/>
    <col min="6149" max="6149" width="10.125" style="139" customWidth="1"/>
    <col min="6150" max="6400" width="9" style="139"/>
    <col min="6401" max="6401" width="14.125" style="139" customWidth="1"/>
    <col min="6402" max="6402" width="11.375" style="139" customWidth="1"/>
    <col min="6403" max="6403" width="10.875" style="139" customWidth="1"/>
    <col min="6404" max="6404" width="14.25" style="139" customWidth="1"/>
    <col min="6405" max="6405" width="10.125" style="139" customWidth="1"/>
    <col min="6406" max="6656" width="9" style="139"/>
    <col min="6657" max="6657" width="14.125" style="139" customWidth="1"/>
    <col min="6658" max="6658" width="11.375" style="139" customWidth="1"/>
    <col min="6659" max="6659" width="10.875" style="139" customWidth="1"/>
    <col min="6660" max="6660" width="14.25" style="139" customWidth="1"/>
    <col min="6661" max="6661" width="10.125" style="139" customWidth="1"/>
    <col min="6662" max="6912" width="9" style="139"/>
    <col min="6913" max="6913" width="14.125" style="139" customWidth="1"/>
    <col min="6914" max="6914" width="11.375" style="139" customWidth="1"/>
    <col min="6915" max="6915" width="10.875" style="139" customWidth="1"/>
    <col min="6916" max="6916" width="14.25" style="139" customWidth="1"/>
    <col min="6917" max="6917" width="10.125" style="139" customWidth="1"/>
    <col min="6918" max="7168" width="9" style="139"/>
    <col min="7169" max="7169" width="14.125" style="139" customWidth="1"/>
    <col min="7170" max="7170" width="11.375" style="139" customWidth="1"/>
    <col min="7171" max="7171" width="10.875" style="139" customWidth="1"/>
    <col min="7172" max="7172" width="14.25" style="139" customWidth="1"/>
    <col min="7173" max="7173" width="10.125" style="139" customWidth="1"/>
    <col min="7174" max="7424" width="9" style="139"/>
    <col min="7425" max="7425" width="14.125" style="139" customWidth="1"/>
    <col min="7426" max="7426" width="11.375" style="139" customWidth="1"/>
    <col min="7427" max="7427" width="10.875" style="139" customWidth="1"/>
    <col min="7428" max="7428" width="14.25" style="139" customWidth="1"/>
    <col min="7429" max="7429" width="10.125" style="139" customWidth="1"/>
    <col min="7430" max="7680" width="9" style="139"/>
    <col min="7681" max="7681" width="14.125" style="139" customWidth="1"/>
    <col min="7682" max="7682" width="11.375" style="139" customWidth="1"/>
    <col min="7683" max="7683" width="10.875" style="139" customWidth="1"/>
    <col min="7684" max="7684" width="14.25" style="139" customWidth="1"/>
    <col min="7685" max="7685" width="10.125" style="139" customWidth="1"/>
    <col min="7686" max="7936" width="9" style="139"/>
    <col min="7937" max="7937" width="14.125" style="139" customWidth="1"/>
    <col min="7938" max="7938" width="11.375" style="139" customWidth="1"/>
    <col min="7939" max="7939" width="10.875" style="139" customWidth="1"/>
    <col min="7940" max="7940" width="14.25" style="139" customWidth="1"/>
    <col min="7941" max="7941" width="10.125" style="139" customWidth="1"/>
    <col min="7942" max="8192" width="9" style="139"/>
    <col min="8193" max="8193" width="14.125" style="139" customWidth="1"/>
    <col min="8194" max="8194" width="11.375" style="139" customWidth="1"/>
    <col min="8195" max="8195" width="10.875" style="139" customWidth="1"/>
    <col min="8196" max="8196" width="14.25" style="139" customWidth="1"/>
    <col min="8197" max="8197" width="10.125" style="139" customWidth="1"/>
    <col min="8198" max="8448" width="9" style="139"/>
    <col min="8449" max="8449" width="14.125" style="139" customWidth="1"/>
    <col min="8450" max="8450" width="11.375" style="139" customWidth="1"/>
    <col min="8451" max="8451" width="10.875" style="139" customWidth="1"/>
    <col min="8452" max="8452" width="14.25" style="139" customWidth="1"/>
    <col min="8453" max="8453" width="10.125" style="139" customWidth="1"/>
    <col min="8454" max="8704" width="9" style="139"/>
    <col min="8705" max="8705" width="14.125" style="139" customWidth="1"/>
    <col min="8706" max="8706" width="11.375" style="139" customWidth="1"/>
    <col min="8707" max="8707" width="10.875" style="139" customWidth="1"/>
    <col min="8708" max="8708" width="14.25" style="139" customWidth="1"/>
    <col min="8709" max="8709" width="10.125" style="139" customWidth="1"/>
    <col min="8710" max="8960" width="9" style="139"/>
    <col min="8961" max="8961" width="14.125" style="139" customWidth="1"/>
    <col min="8962" max="8962" width="11.375" style="139" customWidth="1"/>
    <col min="8963" max="8963" width="10.875" style="139" customWidth="1"/>
    <col min="8964" max="8964" width="14.25" style="139" customWidth="1"/>
    <col min="8965" max="8965" width="10.125" style="139" customWidth="1"/>
    <col min="8966" max="9216" width="9" style="139"/>
    <col min="9217" max="9217" width="14.125" style="139" customWidth="1"/>
    <col min="9218" max="9218" width="11.375" style="139" customWidth="1"/>
    <col min="9219" max="9219" width="10.875" style="139" customWidth="1"/>
    <col min="9220" max="9220" width="14.25" style="139" customWidth="1"/>
    <col min="9221" max="9221" width="10.125" style="139" customWidth="1"/>
    <col min="9222" max="9472" width="9" style="139"/>
    <col min="9473" max="9473" width="14.125" style="139" customWidth="1"/>
    <col min="9474" max="9474" width="11.375" style="139" customWidth="1"/>
    <col min="9475" max="9475" width="10.875" style="139" customWidth="1"/>
    <col min="9476" max="9476" width="14.25" style="139" customWidth="1"/>
    <col min="9477" max="9477" width="10.125" style="139" customWidth="1"/>
    <col min="9478" max="9728" width="9" style="139"/>
    <col min="9729" max="9729" width="14.125" style="139" customWidth="1"/>
    <col min="9730" max="9730" width="11.375" style="139" customWidth="1"/>
    <col min="9731" max="9731" width="10.875" style="139" customWidth="1"/>
    <col min="9732" max="9732" width="14.25" style="139" customWidth="1"/>
    <col min="9733" max="9733" width="10.125" style="139" customWidth="1"/>
    <col min="9734" max="9984" width="9" style="139"/>
    <col min="9985" max="9985" width="14.125" style="139" customWidth="1"/>
    <col min="9986" max="9986" width="11.375" style="139" customWidth="1"/>
    <col min="9987" max="9987" width="10.875" style="139" customWidth="1"/>
    <col min="9988" max="9988" width="14.25" style="139" customWidth="1"/>
    <col min="9989" max="9989" width="10.125" style="139" customWidth="1"/>
    <col min="9990" max="10240" width="9" style="139"/>
    <col min="10241" max="10241" width="14.125" style="139" customWidth="1"/>
    <col min="10242" max="10242" width="11.375" style="139" customWidth="1"/>
    <col min="10243" max="10243" width="10.875" style="139" customWidth="1"/>
    <col min="10244" max="10244" width="14.25" style="139" customWidth="1"/>
    <col min="10245" max="10245" width="10.125" style="139" customWidth="1"/>
    <col min="10246" max="10496" width="9" style="139"/>
    <col min="10497" max="10497" width="14.125" style="139" customWidth="1"/>
    <col min="10498" max="10498" width="11.375" style="139" customWidth="1"/>
    <col min="10499" max="10499" width="10.875" style="139" customWidth="1"/>
    <col min="10500" max="10500" width="14.25" style="139" customWidth="1"/>
    <col min="10501" max="10501" width="10.125" style="139" customWidth="1"/>
    <col min="10502" max="10752" width="9" style="139"/>
    <col min="10753" max="10753" width="14.125" style="139" customWidth="1"/>
    <col min="10754" max="10754" width="11.375" style="139" customWidth="1"/>
    <col min="10755" max="10755" width="10.875" style="139" customWidth="1"/>
    <col min="10756" max="10756" width="14.25" style="139" customWidth="1"/>
    <col min="10757" max="10757" width="10.125" style="139" customWidth="1"/>
    <col min="10758" max="11008" width="9" style="139"/>
    <col min="11009" max="11009" width="14.125" style="139" customWidth="1"/>
    <col min="11010" max="11010" width="11.375" style="139" customWidth="1"/>
    <col min="11011" max="11011" width="10.875" style="139" customWidth="1"/>
    <col min="11012" max="11012" width="14.25" style="139" customWidth="1"/>
    <col min="11013" max="11013" width="10.125" style="139" customWidth="1"/>
    <col min="11014" max="11264" width="9" style="139"/>
    <col min="11265" max="11265" width="14.125" style="139" customWidth="1"/>
    <col min="11266" max="11266" width="11.375" style="139" customWidth="1"/>
    <col min="11267" max="11267" width="10.875" style="139" customWidth="1"/>
    <col min="11268" max="11268" width="14.25" style="139" customWidth="1"/>
    <col min="11269" max="11269" width="10.125" style="139" customWidth="1"/>
    <col min="11270" max="11520" width="9" style="139"/>
    <col min="11521" max="11521" width="14.125" style="139" customWidth="1"/>
    <col min="11522" max="11522" width="11.375" style="139" customWidth="1"/>
    <col min="11523" max="11523" width="10.875" style="139" customWidth="1"/>
    <col min="11524" max="11524" width="14.25" style="139" customWidth="1"/>
    <col min="11525" max="11525" width="10.125" style="139" customWidth="1"/>
    <col min="11526" max="11776" width="9" style="139"/>
    <col min="11777" max="11777" width="14.125" style="139" customWidth="1"/>
    <col min="11778" max="11778" width="11.375" style="139" customWidth="1"/>
    <col min="11779" max="11779" width="10.875" style="139" customWidth="1"/>
    <col min="11780" max="11780" width="14.25" style="139" customWidth="1"/>
    <col min="11781" max="11781" width="10.125" style="139" customWidth="1"/>
    <col min="11782" max="12032" width="9" style="139"/>
    <col min="12033" max="12033" width="14.125" style="139" customWidth="1"/>
    <col min="12034" max="12034" width="11.375" style="139" customWidth="1"/>
    <col min="12035" max="12035" width="10.875" style="139" customWidth="1"/>
    <col min="12036" max="12036" width="14.25" style="139" customWidth="1"/>
    <col min="12037" max="12037" width="10.125" style="139" customWidth="1"/>
    <col min="12038" max="12288" width="9" style="139"/>
    <col min="12289" max="12289" width="14.125" style="139" customWidth="1"/>
    <col min="12290" max="12290" width="11.375" style="139" customWidth="1"/>
    <col min="12291" max="12291" width="10.875" style="139" customWidth="1"/>
    <col min="12292" max="12292" width="14.25" style="139" customWidth="1"/>
    <col min="12293" max="12293" width="10.125" style="139" customWidth="1"/>
    <col min="12294" max="12544" width="9" style="139"/>
    <col min="12545" max="12545" width="14.125" style="139" customWidth="1"/>
    <col min="12546" max="12546" width="11.375" style="139" customWidth="1"/>
    <col min="12547" max="12547" width="10.875" style="139" customWidth="1"/>
    <col min="12548" max="12548" width="14.25" style="139" customWidth="1"/>
    <col min="12549" max="12549" width="10.125" style="139" customWidth="1"/>
    <col min="12550" max="12800" width="9" style="139"/>
    <col min="12801" max="12801" width="14.125" style="139" customWidth="1"/>
    <col min="12802" max="12802" width="11.375" style="139" customWidth="1"/>
    <col min="12803" max="12803" width="10.875" style="139" customWidth="1"/>
    <col min="12804" max="12804" width="14.25" style="139" customWidth="1"/>
    <col min="12805" max="12805" width="10.125" style="139" customWidth="1"/>
    <col min="12806" max="13056" width="9" style="139"/>
    <col min="13057" max="13057" width="14.125" style="139" customWidth="1"/>
    <col min="13058" max="13058" width="11.375" style="139" customWidth="1"/>
    <col min="13059" max="13059" width="10.875" style="139" customWidth="1"/>
    <col min="13060" max="13060" width="14.25" style="139" customWidth="1"/>
    <col min="13061" max="13061" width="10.125" style="139" customWidth="1"/>
    <col min="13062" max="13312" width="9" style="139"/>
    <col min="13313" max="13313" width="14.125" style="139" customWidth="1"/>
    <col min="13314" max="13314" width="11.375" style="139" customWidth="1"/>
    <col min="13315" max="13315" width="10.875" style="139" customWidth="1"/>
    <col min="13316" max="13316" width="14.25" style="139" customWidth="1"/>
    <col min="13317" max="13317" width="10.125" style="139" customWidth="1"/>
    <col min="13318" max="13568" width="9" style="139"/>
    <col min="13569" max="13569" width="14.125" style="139" customWidth="1"/>
    <col min="13570" max="13570" width="11.375" style="139" customWidth="1"/>
    <col min="13571" max="13571" width="10.875" style="139" customWidth="1"/>
    <col min="13572" max="13572" width="14.25" style="139" customWidth="1"/>
    <col min="13573" max="13573" width="10.125" style="139" customWidth="1"/>
    <col min="13574" max="13824" width="9" style="139"/>
    <col min="13825" max="13825" width="14.125" style="139" customWidth="1"/>
    <col min="13826" max="13826" width="11.375" style="139" customWidth="1"/>
    <col min="13827" max="13827" width="10.875" style="139" customWidth="1"/>
    <col min="13828" max="13828" width="14.25" style="139" customWidth="1"/>
    <col min="13829" max="13829" width="10.125" style="139" customWidth="1"/>
    <col min="13830" max="14080" width="9" style="139"/>
    <col min="14081" max="14081" width="14.125" style="139" customWidth="1"/>
    <col min="14082" max="14082" width="11.375" style="139" customWidth="1"/>
    <col min="14083" max="14083" width="10.875" style="139" customWidth="1"/>
    <col min="14084" max="14084" width="14.25" style="139" customWidth="1"/>
    <col min="14085" max="14085" width="10.125" style="139" customWidth="1"/>
    <col min="14086" max="14336" width="9" style="139"/>
    <col min="14337" max="14337" width="14.125" style="139" customWidth="1"/>
    <col min="14338" max="14338" width="11.375" style="139" customWidth="1"/>
    <col min="14339" max="14339" width="10.875" style="139" customWidth="1"/>
    <col min="14340" max="14340" width="14.25" style="139" customWidth="1"/>
    <col min="14341" max="14341" width="10.125" style="139" customWidth="1"/>
    <col min="14342" max="14592" width="9" style="139"/>
    <col min="14593" max="14593" width="14.125" style="139" customWidth="1"/>
    <col min="14594" max="14594" width="11.375" style="139" customWidth="1"/>
    <col min="14595" max="14595" width="10.875" style="139" customWidth="1"/>
    <col min="14596" max="14596" width="14.25" style="139" customWidth="1"/>
    <col min="14597" max="14597" width="10.125" style="139" customWidth="1"/>
    <col min="14598" max="14848" width="9" style="139"/>
    <col min="14849" max="14849" width="14.125" style="139" customWidth="1"/>
    <col min="14850" max="14850" width="11.375" style="139" customWidth="1"/>
    <col min="14851" max="14851" width="10.875" style="139" customWidth="1"/>
    <col min="14852" max="14852" width="14.25" style="139" customWidth="1"/>
    <col min="14853" max="14853" width="10.125" style="139" customWidth="1"/>
    <col min="14854" max="15104" width="9" style="139"/>
    <col min="15105" max="15105" width="14.125" style="139" customWidth="1"/>
    <col min="15106" max="15106" width="11.375" style="139" customWidth="1"/>
    <col min="15107" max="15107" width="10.875" style="139" customWidth="1"/>
    <col min="15108" max="15108" width="14.25" style="139" customWidth="1"/>
    <col min="15109" max="15109" width="10.125" style="139" customWidth="1"/>
    <col min="15110" max="15360" width="9" style="139"/>
    <col min="15361" max="15361" width="14.125" style="139" customWidth="1"/>
    <col min="15362" max="15362" width="11.375" style="139" customWidth="1"/>
    <col min="15363" max="15363" width="10.875" style="139" customWidth="1"/>
    <col min="15364" max="15364" width="14.25" style="139" customWidth="1"/>
    <col min="15365" max="15365" width="10.125" style="139" customWidth="1"/>
    <col min="15366" max="15616" width="9" style="139"/>
    <col min="15617" max="15617" width="14.125" style="139" customWidth="1"/>
    <col min="15618" max="15618" width="11.375" style="139" customWidth="1"/>
    <col min="15619" max="15619" width="10.875" style="139" customWidth="1"/>
    <col min="15620" max="15620" width="14.25" style="139" customWidth="1"/>
    <col min="15621" max="15621" width="10.125" style="139" customWidth="1"/>
    <col min="15622" max="15872" width="9" style="139"/>
    <col min="15873" max="15873" width="14.125" style="139" customWidth="1"/>
    <col min="15874" max="15874" width="11.375" style="139" customWidth="1"/>
    <col min="15875" max="15875" width="10.875" style="139" customWidth="1"/>
    <col min="15876" max="15876" width="14.25" style="139" customWidth="1"/>
    <col min="15877" max="15877" width="10.125" style="139" customWidth="1"/>
    <col min="15878" max="16128" width="9" style="139"/>
    <col min="16129" max="16129" width="14.125" style="139" customWidth="1"/>
    <col min="16130" max="16130" width="11.375" style="139" customWidth="1"/>
    <col min="16131" max="16131" width="10.875" style="139" customWidth="1"/>
    <col min="16132" max="16132" width="14.25" style="139" customWidth="1"/>
    <col min="16133" max="16133" width="10.125" style="139" customWidth="1"/>
    <col min="16134" max="16384" width="9" style="139"/>
  </cols>
  <sheetData>
    <row r="1" spans="1:12" ht="20.25" customHeight="1">
      <c r="A1" s="598" t="s">
        <v>202</v>
      </c>
      <c r="B1" s="599"/>
      <c r="C1" s="598"/>
      <c r="D1" s="599"/>
      <c r="E1" s="598"/>
    </row>
    <row r="2" spans="1:12" ht="15" thickBot="1">
      <c r="A2" s="25"/>
      <c r="B2" s="428"/>
      <c r="C2" s="25"/>
      <c r="D2" s="429"/>
      <c r="E2" s="26" t="s">
        <v>13</v>
      </c>
    </row>
    <row r="3" spans="1:12" ht="24">
      <c r="A3" s="430" t="s">
        <v>372</v>
      </c>
      <c r="B3" s="431" t="s">
        <v>390</v>
      </c>
      <c r="C3" s="10" t="s">
        <v>391</v>
      </c>
      <c r="D3" s="431" t="s">
        <v>15</v>
      </c>
      <c r="E3" s="11" t="s">
        <v>16</v>
      </c>
    </row>
    <row r="4" spans="1:12">
      <c r="A4" s="432" t="s">
        <v>365</v>
      </c>
      <c r="B4" s="433">
        <v>10949.255000000001</v>
      </c>
      <c r="C4" s="434">
        <v>123.354</v>
      </c>
      <c r="D4" s="433">
        <v>27473.167999999998</v>
      </c>
      <c r="E4" s="435">
        <v>81.728999999999999</v>
      </c>
      <c r="G4" s="196">
        <f>B4-[3]规上工业增加值!B22</f>
        <v>0</v>
      </c>
      <c r="H4" s="196">
        <f>C4-[3]规上工业增加值!C22</f>
        <v>0</v>
      </c>
      <c r="I4" s="196">
        <f>D4-[3]规上工业增加值!D22</f>
        <v>0</v>
      </c>
      <c r="J4" s="196">
        <f>E4-[3]规上工业增加值!E22</f>
        <v>0</v>
      </c>
    </row>
    <row r="5" spans="1:12">
      <c r="A5" s="436" t="s">
        <v>392</v>
      </c>
      <c r="B5" s="437">
        <v>3731.3129999999996</v>
      </c>
      <c r="C5" s="434">
        <v>79.029000000000011</v>
      </c>
      <c r="D5" s="437">
        <v>8541.1820000000007</v>
      </c>
      <c r="E5" s="435">
        <v>49.193999999999996</v>
      </c>
    </row>
    <row r="6" spans="1:12">
      <c r="A6" s="436" t="s">
        <v>101</v>
      </c>
      <c r="B6" s="437">
        <v>3549.404</v>
      </c>
      <c r="C6" s="434">
        <v>172.35</v>
      </c>
      <c r="D6" s="437">
        <v>7724.0210000000006</v>
      </c>
      <c r="E6" s="435">
        <v>89.586000000000013</v>
      </c>
    </row>
    <row r="7" spans="1:12">
      <c r="A7" s="436" t="s">
        <v>393</v>
      </c>
      <c r="B7" s="437">
        <v>1408.9459999999999</v>
      </c>
      <c r="C7" s="434">
        <v>258.02999999999997</v>
      </c>
      <c r="D7" s="437">
        <v>3823.1819999999998</v>
      </c>
      <c r="E7" s="435">
        <v>138.69</v>
      </c>
    </row>
    <row r="8" spans="1:12">
      <c r="A8" s="436" t="s">
        <v>380</v>
      </c>
      <c r="B8" s="437">
        <v>370.613</v>
      </c>
      <c r="C8" s="434">
        <v>97.00200000000001</v>
      </c>
      <c r="D8" s="437">
        <v>1267.942</v>
      </c>
      <c r="E8" s="435">
        <v>84.771000000000001</v>
      </c>
    </row>
    <row r="9" spans="1:12">
      <c r="A9" s="436" t="s">
        <v>381</v>
      </c>
      <c r="B9" s="437">
        <v>363.59699999999998</v>
      </c>
      <c r="C9" s="434">
        <v>43.173000000000002</v>
      </c>
      <c r="D9" s="437">
        <v>1131.6190000000001</v>
      </c>
      <c r="E9" s="435">
        <v>46.116</v>
      </c>
    </row>
    <row r="10" spans="1:12">
      <c r="A10" s="436" t="s">
        <v>382</v>
      </c>
      <c r="B10" s="437">
        <v>462.79700000000003</v>
      </c>
      <c r="C10" s="434">
        <v>375.80400000000003</v>
      </c>
      <c r="D10" s="437">
        <v>2158.942</v>
      </c>
      <c r="E10" s="435">
        <v>221.589</v>
      </c>
      <c r="J10" s="139">
        <v>10</v>
      </c>
      <c r="L10" s="139" t="s">
        <v>373</v>
      </c>
    </row>
    <row r="11" spans="1:12">
      <c r="A11" s="436" t="s">
        <v>383</v>
      </c>
      <c r="B11" s="437">
        <v>118.029</v>
      </c>
      <c r="C11" s="434">
        <v>-47.773000000000003</v>
      </c>
      <c r="D11" s="437">
        <v>582.077</v>
      </c>
      <c r="E11" s="435">
        <v>-0.27</v>
      </c>
    </row>
    <row r="12" spans="1:12">
      <c r="A12" s="436" t="s">
        <v>384</v>
      </c>
      <c r="B12" s="437">
        <v>242.75900000000001</v>
      </c>
      <c r="C12" s="434">
        <v>159.96600000000001</v>
      </c>
      <c r="D12" s="437">
        <v>613.98</v>
      </c>
      <c r="E12" s="435">
        <v>263.97000000000003</v>
      </c>
    </row>
    <row r="13" spans="1:12" ht="15" thickBot="1">
      <c r="A13" s="438" t="s">
        <v>385</v>
      </c>
      <c r="B13" s="312">
        <v>701.798</v>
      </c>
      <c r="C13" s="439">
        <v>172.62</v>
      </c>
      <c r="D13" s="312">
        <v>1630.223</v>
      </c>
      <c r="E13" s="440">
        <v>112.34699999999999</v>
      </c>
    </row>
    <row r="15" spans="1:12">
      <c r="C15" s="441">
        <v>16</v>
      </c>
    </row>
  </sheetData>
  <mergeCells count="1">
    <mergeCell ref="A1:E1"/>
  </mergeCells>
  <phoneticPr fontId="11" type="noConversion"/>
  <pageMargins left="0.69930555555555596" right="0.69930555555555596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B050"/>
  </sheetPr>
  <dimension ref="A1:H17"/>
  <sheetViews>
    <sheetView workbookViewId="0">
      <selection activeCell="B4" sqref="B4"/>
    </sheetView>
  </sheetViews>
  <sheetFormatPr defaultRowHeight="14.25"/>
  <cols>
    <col min="1" max="1" width="16.75" style="79" customWidth="1"/>
    <col min="2" max="5" width="11" style="79" customWidth="1"/>
    <col min="6" max="6" width="14" style="79" customWidth="1"/>
    <col min="7" max="7" width="9" style="79"/>
    <col min="8" max="8" width="10.5" style="79" bestFit="1" customWidth="1"/>
    <col min="9" max="16384" width="9" style="79"/>
  </cols>
  <sheetData>
    <row r="1" spans="1:8" ht="23.25" customHeight="1">
      <c r="A1" s="602" t="s">
        <v>243</v>
      </c>
      <c r="B1" s="602"/>
      <c r="C1" s="602"/>
      <c r="D1" s="602"/>
      <c r="E1" s="88"/>
      <c r="F1" s="88"/>
    </row>
    <row r="2" spans="1:8" ht="25.5" customHeight="1">
      <c r="A2" s="49"/>
      <c r="B2" s="49"/>
      <c r="C2" s="49"/>
      <c r="D2" s="50"/>
      <c r="E2" s="50"/>
      <c r="F2" s="50"/>
    </row>
    <row r="3" spans="1:8" ht="26.25" customHeight="1">
      <c r="A3" s="600" t="s">
        <v>244</v>
      </c>
      <c r="B3" s="603" t="s">
        <v>245</v>
      </c>
      <c r="C3" s="604"/>
      <c r="D3" s="605" t="s">
        <v>246</v>
      </c>
      <c r="E3" s="607" t="s">
        <v>247</v>
      </c>
      <c r="F3" s="89"/>
      <c r="G3" s="86"/>
      <c r="H3" s="86"/>
    </row>
    <row r="4" spans="1:8" ht="26.25" customHeight="1">
      <c r="A4" s="601"/>
      <c r="B4" s="90" t="s">
        <v>344</v>
      </c>
      <c r="C4" s="91" t="s">
        <v>248</v>
      </c>
      <c r="D4" s="606"/>
      <c r="E4" s="608"/>
      <c r="F4" s="89"/>
      <c r="H4" s="86"/>
    </row>
    <row r="5" spans="1:8">
      <c r="A5" s="92" t="s">
        <v>249</v>
      </c>
      <c r="B5" s="246">
        <v>234552.25</v>
      </c>
      <c r="C5" s="247">
        <v>43.432943922690399</v>
      </c>
      <c r="D5" s="248">
        <v>64.599999999999994</v>
      </c>
      <c r="E5" s="249">
        <v>-12.8596938501273</v>
      </c>
      <c r="F5" s="93"/>
      <c r="G5" s="98"/>
      <c r="H5" s="86"/>
    </row>
    <row r="6" spans="1:8">
      <c r="A6" s="94" t="s">
        <v>250</v>
      </c>
      <c r="B6" s="250">
        <v>8271.6069000000007</v>
      </c>
      <c r="C6" s="251">
        <v>40.870513170775702</v>
      </c>
      <c r="D6" s="252">
        <v>56.286000000000001</v>
      </c>
      <c r="E6" s="253">
        <v>-9.8636389882806608</v>
      </c>
      <c r="F6" s="93"/>
      <c r="H6" s="86"/>
    </row>
    <row r="7" spans="1:8">
      <c r="A7" s="94" t="s">
        <v>251</v>
      </c>
      <c r="B7" s="250">
        <v>141266.94</v>
      </c>
      <c r="C7" s="251">
        <v>38.658292219331599</v>
      </c>
      <c r="D7" s="252">
        <v>49.994999999999997</v>
      </c>
      <c r="E7" s="253">
        <v>-7.5580571223496804</v>
      </c>
      <c r="F7" s="93"/>
      <c r="H7" s="86"/>
    </row>
    <row r="8" spans="1:8">
      <c r="A8" s="94" t="s">
        <v>252</v>
      </c>
      <c r="B8" s="250">
        <v>11321.82</v>
      </c>
      <c r="C8" s="251">
        <v>65.561443838068399</v>
      </c>
      <c r="D8" s="252">
        <v>76.266000000000005</v>
      </c>
      <c r="E8" s="253">
        <v>-6.0729557384473498</v>
      </c>
      <c r="F8" s="93"/>
      <c r="H8" s="86"/>
    </row>
    <row r="9" spans="1:8">
      <c r="A9" s="94" t="s">
        <v>253</v>
      </c>
      <c r="B9" s="250">
        <v>18359.810000000001</v>
      </c>
      <c r="C9" s="251">
        <v>67.519418676053704</v>
      </c>
      <c r="D9" s="252">
        <v>63.261000000000003</v>
      </c>
      <c r="E9" s="253">
        <v>2.60835023432031</v>
      </c>
      <c r="F9" s="93"/>
      <c r="H9" s="86"/>
    </row>
    <row r="10" spans="1:8">
      <c r="A10" s="94" t="s">
        <v>254</v>
      </c>
      <c r="B10" s="250">
        <v>13222.42</v>
      </c>
      <c r="C10" s="251">
        <v>39.468471338251497</v>
      </c>
      <c r="D10" s="252">
        <v>64.412999999999997</v>
      </c>
      <c r="E10" s="253">
        <v>-15.1718712399558</v>
      </c>
      <c r="F10" s="93"/>
      <c r="H10" s="86"/>
    </row>
    <row r="11" spans="1:8">
      <c r="A11" s="94" t="s">
        <v>255</v>
      </c>
      <c r="B11" s="250">
        <v>10029.799999999999</v>
      </c>
      <c r="C11" s="251">
        <v>52.75</v>
      </c>
      <c r="D11" s="252">
        <v>103.824</v>
      </c>
      <c r="E11" s="253">
        <v>-25.057893084229502</v>
      </c>
      <c r="F11" s="93"/>
      <c r="H11" s="86"/>
    </row>
    <row r="12" spans="1:8">
      <c r="A12" s="94" t="s">
        <v>256</v>
      </c>
      <c r="B12" s="250">
        <v>10641.01</v>
      </c>
      <c r="C12" s="251">
        <v>23.663652844923799</v>
      </c>
      <c r="D12" s="252">
        <v>57.896999999999998</v>
      </c>
      <c r="E12" s="253">
        <v>-21.680809106617701</v>
      </c>
      <c r="F12" s="93"/>
      <c r="H12" s="86"/>
    </row>
    <row r="13" spans="1:8">
      <c r="A13" s="94" t="s">
        <v>257</v>
      </c>
      <c r="B13" s="250">
        <v>8944.6299999999992</v>
      </c>
      <c r="C13" s="251">
        <v>80.164561806352907</v>
      </c>
      <c r="D13" s="252">
        <v>97.820999999999998</v>
      </c>
      <c r="E13" s="253">
        <v>-8.9254620053720792</v>
      </c>
      <c r="F13" s="93"/>
      <c r="H13" s="86"/>
    </row>
    <row r="14" spans="1:8">
      <c r="A14" s="94" t="s">
        <v>258</v>
      </c>
      <c r="B14" s="250">
        <v>8940.7800000000007</v>
      </c>
      <c r="C14" s="251">
        <v>70.996609054379505</v>
      </c>
      <c r="D14" s="252">
        <v>81.432000000000002</v>
      </c>
      <c r="E14" s="253">
        <v>-5.7516815917922299</v>
      </c>
      <c r="F14" s="93"/>
      <c r="H14" s="86"/>
    </row>
    <row r="15" spans="1:8">
      <c r="A15" s="95" t="s">
        <v>259</v>
      </c>
      <c r="B15" s="254">
        <v>236612.6</v>
      </c>
      <c r="C15" s="255">
        <v>44.415618468150498</v>
      </c>
      <c r="D15" s="256">
        <v>27.8</v>
      </c>
      <c r="E15" s="257">
        <v>13.0012664070035</v>
      </c>
      <c r="F15" s="93"/>
    </row>
    <row r="17" spans="3:3">
      <c r="C17" s="96">
        <v>17</v>
      </c>
    </row>
  </sheetData>
  <mergeCells count="5">
    <mergeCell ref="A3:A4"/>
    <mergeCell ref="A1:D1"/>
    <mergeCell ref="B3:C3"/>
    <mergeCell ref="D3:D4"/>
    <mergeCell ref="E3:E4"/>
  </mergeCells>
  <phoneticPr fontId="11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2"/>
  <sheetViews>
    <sheetView topLeftCell="A4" workbookViewId="0">
      <selection activeCell="B33" sqref="B33"/>
    </sheetView>
  </sheetViews>
  <sheetFormatPr defaultColWidth="9" defaultRowHeight="15.75"/>
  <cols>
    <col min="1" max="1" width="19.875" style="145" customWidth="1"/>
    <col min="2" max="2" width="15.25" style="145" customWidth="1"/>
    <col min="3" max="3" width="16.25" style="145" customWidth="1"/>
    <col min="4" max="256" width="9" style="145"/>
    <col min="257" max="257" width="19.875" style="145" customWidth="1"/>
    <col min="258" max="258" width="15.25" style="145" customWidth="1"/>
    <col min="259" max="259" width="16.25" style="145" customWidth="1"/>
    <col min="260" max="512" width="9" style="145"/>
    <col min="513" max="513" width="19.875" style="145" customWidth="1"/>
    <col min="514" max="514" width="15.25" style="145" customWidth="1"/>
    <col min="515" max="515" width="16.25" style="145" customWidth="1"/>
    <col min="516" max="768" width="9" style="145"/>
    <col min="769" max="769" width="19.875" style="145" customWidth="1"/>
    <col min="770" max="770" width="15.25" style="145" customWidth="1"/>
    <col min="771" max="771" width="16.25" style="145" customWidth="1"/>
    <col min="772" max="1024" width="9" style="145"/>
    <col min="1025" max="1025" width="19.875" style="145" customWidth="1"/>
    <col min="1026" max="1026" width="15.25" style="145" customWidth="1"/>
    <col min="1027" max="1027" width="16.25" style="145" customWidth="1"/>
    <col min="1028" max="1280" width="9" style="145"/>
    <col min="1281" max="1281" width="19.875" style="145" customWidth="1"/>
    <col min="1282" max="1282" width="15.25" style="145" customWidth="1"/>
    <col min="1283" max="1283" width="16.25" style="145" customWidth="1"/>
    <col min="1284" max="1536" width="9" style="145"/>
    <col min="1537" max="1537" width="19.875" style="145" customWidth="1"/>
    <col min="1538" max="1538" width="15.25" style="145" customWidth="1"/>
    <col min="1539" max="1539" width="16.25" style="145" customWidth="1"/>
    <col min="1540" max="1792" width="9" style="145"/>
    <col min="1793" max="1793" width="19.875" style="145" customWidth="1"/>
    <col min="1794" max="1794" width="15.25" style="145" customWidth="1"/>
    <col min="1795" max="1795" width="16.25" style="145" customWidth="1"/>
    <col min="1796" max="2048" width="9" style="145"/>
    <col min="2049" max="2049" width="19.875" style="145" customWidth="1"/>
    <col min="2050" max="2050" width="15.25" style="145" customWidth="1"/>
    <col min="2051" max="2051" width="16.25" style="145" customWidth="1"/>
    <col min="2052" max="2304" width="9" style="145"/>
    <col min="2305" max="2305" width="19.875" style="145" customWidth="1"/>
    <col min="2306" max="2306" width="15.25" style="145" customWidth="1"/>
    <col min="2307" max="2307" width="16.25" style="145" customWidth="1"/>
    <col min="2308" max="2560" width="9" style="145"/>
    <col min="2561" max="2561" width="19.875" style="145" customWidth="1"/>
    <col min="2562" max="2562" width="15.25" style="145" customWidth="1"/>
    <col min="2563" max="2563" width="16.25" style="145" customWidth="1"/>
    <col min="2564" max="2816" width="9" style="145"/>
    <col min="2817" max="2817" width="19.875" style="145" customWidth="1"/>
    <col min="2818" max="2818" width="15.25" style="145" customWidth="1"/>
    <col min="2819" max="2819" width="16.25" style="145" customWidth="1"/>
    <col min="2820" max="3072" width="9" style="145"/>
    <col min="3073" max="3073" width="19.875" style="145" customWidth="1"/>
    <col min="3074" max="3074" width="15.25" style="145" customWidth="1"/>
    <col min="3075" max="3075" width="16.25" style="145" customWidth="1"/>
    <col min="3076" max="3328" width="9" style="145"/>
    <col min="3329" max="3329" width="19.875" style="145" customWidth="1"/>
    <col min="3330" max="3330" width="15.25" style="145" customWidth="1"/>
    <col min="3331" max="3331" width="16.25" style="145" customWidth="1"/>
    <col min="3332" max="3584" width="9" style="145"/>
    <col min="3585" max="3585" width="19.875" style="145" customWidth="1"/>
    <col min="3586" max="3586" width="15.25" style="145" customWidth="1"/>
    <col min="3587" max="3587" width="16.25" style="145" customWidth="1"/>
    <col min="3588" max="3840" width="9" style="145"/>
    <col min="3841" max="3841" width="19.875" style="145" customWidth="1"/>
    <col min="3842" max="3842" width="15.25" style="145" customWidth="1"/>
    <col min="3843" max="3843" width="16.25" style="145" customWidth="1"/>
    <col min="3844" max="4096" width="9" style="145"/>
    <col min="4097" max="4097" width="19.875" style="145" customWidth="1"/>
    <col min="4098" max="4098" width="15.25" style="145" customWidth="1"/>
    <col min="4099" max="4099" width="16.25" style="145" customWidth="1"/>
    <col min="4100" max="4352" width="9" style="145"/>
    <col min="4353" max="4353" width="19.875" style="145" customWidth="1"/>
    <col min="4354" max="4354" width="15.25" style="145" customWidth="1"/>
    <col min="4355" max="4355" width="16.25" style="145" customWidth="1"/>
    <col min="4356" max="4608" width="9" style="145"/>
    <col min="4609" max="4609" width="19.875" style="145" customWidth="1"/>
    <col min="4610" max="4610" width="15.25" style="145" customWidth="1"/>
    <col min="4611" max="4611" width="16.25" style="145" customWidth="1"/>
    <col min="4612" max="4864" width="9" style="145"/>
    <col min="4865" max="4865" width="19.875" style="145" customWidth="1"/>
    <col min="4866" max="4866" width="15.25" style="145" customWidth="1"/>
    <col min="4867" max="4867" width="16.25" style="145" customWidth="1"/>
    <col min="4868" max="5120" width="9" style="145"/>
    <col min="5121" max="5121" width="19.875" style="145" customWidth="1"/>
    <col min="5122" max="5122" width="15.25" style="145" customWidth="1"/>
    <col min="5123" max="5123" width="16.25" style="145" customWidth="1"/>
    <col min="5124" max="5376" width="9" style="145"/>
    <col min="5377" max="5377" width="19.875" style="145" customWidth="1"/>
    <col min="5378" max="5378" width="15.25" style="145" customWidth="1"/>
    <col min="5379" max="5379" width="16.25" style="145" customWidth="1"/>
    <col min="5380" max="5632" width="9" style="145"/>
    <col min="5633" max="5633" width="19.875" style="145" customWidth="1"/>
    <col min="5634" max="5634" width="15.25" style="145" customWidth="1"/>
    <col min="5635" max="5635" width="16.25" style="145" customWidth="1"/>
    <col min="5636" max="5888" width="9" style="145"/>
    <col min="5889" max="5889" width="19.875" style="145" customWidth="1"/>
    <col min="5890" max="5890" width="15.25" style="145" customWidth="1"/>
    <col min="5891" max="5891" width="16.25" style="145" customWidth="1"/>
    <col min="5892" max="6144" width="9" style="145"/>
    <col min="6145" max="6145" width="19.875" style="145" customWidth="1"/>
    <col min="6146" max="6146" width="15.25" style="145" customWidth="1"/>
    <col min="6147" max="6147" width="16.25" style="145" customWidth="1"/>
    <col min="6148" max="6400" width="9" style="145"/>
    <col min="6401" max="6401" width="19.875" style="145" customWidth="1"/>
    <col min="6402" max="6402" width="15.25" style="145" customWidth="1"/>
    <col min="6403" max="6403" width="16.25" style="145" customWidth="1"/>
    <col min="6404" max="6656" width="9" style="145"/>
    <col min="6657" max="6657" width="19.875" style="145" customWidth="1"/>
    <col min="6658" max="6658" width="15.25" style="145" customWidth="1"/>
    <col min="6659" max="6659" width="16.25" style="145" customWidth="1"/>
    <col min="6660" max="6912" width="9" style="145"/>
    <col min="6913" max="6913" width="19.875" style="145" customWidth="1"/>
    <col min="6914" max="6914" width="15.25" style="145" customWidth="1"/>
    <col min="6915" max="6915" width="16.25" style="145" customWidth="1"/>
    <col min="6916" max="7168" width="9" style="145"/>
    <col min="7169" max="7169" width="19.875" style="145" customWidth="1"/>
    <col min="7170" max="7170" width="15.25" style="145" customWidth="1"/>
    <col min="7171" max="7171" width="16.25" style="145" customWidth="1"/>
    <col min="7172" max="7424" width="9" style="145"/>
    <col min="7425" max="7425" width="19.875" style="145" customWidth="1"/>
    <col min="7426" max="7426" width="15.25" style="145" customWidth="1"/>
    <col min="7427" max="7427" width="16.25" style="145" customWidth="1"/>
    <col min="7428" max="7680" width="9" style="145"/>
    <col min="7681" max="7681" width="19.875" style="145" customWidth="1"/>
    <col min="7682" max="7682" width="15.25" style="145" customWidth="1"/>
    <col min="7683" max="7683" width="16.25" style="145" customWidth="1"/>
    <col min="7684" max="7936" width="9" style="145"/>
    <col min="7937" max="7937" width="19.875" style="145" customWidth="1"/>
    <col min="7938" max="7938" width="15.25" style="145" customWidth="1"/>
    <col min="7939" max="7939" width="16.25" style="145" customWidth="1"/>
    <col min="7940" max="8192" width="9" style="145"/>
    <col min="8193" max="8193" width="19.875" style="145" customWidth="1"/>
    <col min="8194" max="8194" width="15.25" style="145" customWidth="1"/>
    <col min="8195" max="8195" width="16.25" style="145" customWidth="1"/>
    <col min="8196" max="8448" width="9" style="145"/>
    <col min="8449" max="8449" width="19.875" style="145" customWidth="1"/>
    <col min="8450" max="8450" width="15.25" style="145" customWidth="1"/>
    <col min="8451" max="8451" width="16.25" style="145" customWidth="1"/>
    <col min="8452" max="8704" width="9" style="145"/>
    <col min="8705" max="8705" width="19.875" style="145" customWidth="1"/>
    <col min="8706" max="8706" width="15.25" style="145" customWidth="1"/>
    <col min="8707" max="8707" width="16.25" style="145" customWidth="1"/>
    <col min="8708" max="8960" width="9" style="145"/>
    <col min="8961" max="8961" width="19.875" style="145" customWidth="1"/>
    <col min="8962" max="8962" width="15.25" style="145" customWidth="1"/>
    <col min="8963" max="8963" width="16.25" style="145" customWidth="1"/>
    <col min="8964" max="9216" width="9" style="145"/>
    <col min="9217" max="9217" width="19.875" style="145" customWidth="1"/>
    <col min="9218" max="9218" width="15.25" style="145" customWidth="1"/>
    <col min="9219" max="9219" width="16.25" style="145" customWidth="1"/>
    <col min="9220" max="9472" width="9" style="145"/>
    <col min="9473" max="9473" width="19.875" style="145" customWidth="1"/>
    <col min="9474" max="9474" width="15.25" style="145" customWidth="1"/>
    <col min="9475" max="9475" width="16.25" style="145" customWidth="1"/>
    <col min="9476" max="9728" width="9" style="145"/>
    <col min="9729" max="9729" width="19.875" style="145" customWidth="1"/>
    <col min="9730" max="9730" width="15.25" style="145" customWidth="1"/>
    <col min="9731" max="9731" width="16.25" style="145" customWidth="1"/>
    <col min="9732" max="9984" width="9" style="145"/>
    <col min="9985" max="9985" width="19.875" style="145" customWidth="1"/>
    <col min="9986" max="9986" width="15.25" style="145" customWidth="1"/>
    <col min="9987" max="9987" width="16.25" style="145" customWidth="1"/>
    <col min="9988" max="10240" width="9" style="145"/>
    <col min="10241" max="10241" width="19.875" style="145" customWidth="1"/>
    <col min="10242" max="10242" width="15.25" style="145" customWidth="1"/>
    <col min="10243" max="10243" width="16.25" style="145" customWidth="1"/>
    <col min="10244" max="10496" width="9" style="145"/>
    <col min="10497" max="10497" width="19.875" style="145" customWidth="1"/>
    <col min="10498" max="10498" width="15.25" style="145" customWidth="1"/>
    <col min="10499" max="10499" width="16.25" style="145" customWidth="1"/>
    <col min="10500" max="10752" width="9" style="145"/>
    <col min="10753" max="10753" width="19.875" style="145" customWidth="1"/>
    <col min="10754" max="10754" width="15.25" style="145" customWidth="1"/>
    <col min="10755" max="10755" width="16.25" style="145" customWidth="1"/>
    <col min="10756" max="11008" width="9" style="145"/>
    <col min="11009" max="11009" width="19.875" style="145" customWidth="1"/>
    <col min="11010" max="11010" width="15.25" style="145" customWidth="1"/>
    <col min="11011" max="11011" width="16.25" style="145" customWidth="1"/>
    <col min="11012" max="11264" width="9" style="145"/>
    <col min="11265" max="11265" width="19.875" style="145" customWidth="1"/>
    <col min="11266" max="11266" width="15.25" style="145" customWidth="1"/>
    <col min="11267" max="11267" width="16.25" style="145" customWidth="1"/>
    <col min="11268" max="11520" width="9" style="145"/>
    <col min="11521" max="11521" width="19.875" style="145" customWidth="1"/>
    <col min="11522" max="11522" width="15.25" style="145" customWidth="1"/>
    <col min="11523" max="11523" width="16.25" style="145" customWidth="1"/>
    <col min="11524" max="11776" width="9" style="145"/>
    <col min="11777" max="11777" width="19.875" style="145" customWidth="1"/>
    <col min="11778" max="11778" width="15.25" style="145" customWidth="1"/>
    <col min="11779" max="11779" width="16.25" style="145" customWidth="1"/>
    <col min="11780" max="12032" width="9" style="145"/>
    <col min="12033" max="12033" width="19.875" style="145" customWidth="1"/>
    <col min="12034" max="12034" width="15.25" style="145" customWidth="1"/>
    <col min="12035" max="12035" width="16.25" style="145" customWidth="1"/>
    <col min="12036" max="12288" width="9" style="145"/>
    <col min="12289" max="12289" width="19.875" style="145" customWidth="1"/>
    <col min="12290" max="12290" width="15.25" style="145" customWidth="1"/>
    <col min="12291" max="12291" width="16.25" style="145" customWidth="1"/>
    <col min="12292" max="12544" width="9" style="145"/>
    <col min="12545" max="12545" width="19.875" style="145" customWidth="1"/>
    <col min="12546" max="12546" width="15.25" style="145" customWidth="1"/>
    <col min="12547" max="12547" width="16.25" style="145" customWidth="1"/>
    <col min="12548" max="12800" width="9" style="145"/>
    <col min="12801" max="12801" width="19.875" style="145" customWidth="1"/>
    <col min="12802" max="12802" width="15.25" style="145" customWidth="1"/>
    <col min="12803" max="12803" width="16.25" style="145" customWidth="1"/>
    <col min="12804" max="13056" width="9" style="145"/>
    <col min="13057" max="13057" width="19.875" style="145" customWidth="1"/>
    <col min="13058" max="13058" width="15.25" style="145" customWidth="1"/>
    <col min="13059" max="13059" width="16.25" style="145" customWidth="1"/>
    <col min="13060" max="13312" width="9" style="145"/>
    <col min="13313" max="13313" width="19.875" style="145" customWidth="1"/>
    <col min="13314" max="13314" width="15.25" style="145" customWidth="1"/>
    <col min="13315" max="13315" width="16.25" style="145" customWidth="1"/>
    <col min="13316" max="13568" width="9" style="145"/>
    <col min="13569" max="13569" width="19.875" style="145" customWidth="1"/>
    <col min="13570" max="13570" width="15.25" style="145" customWidth="1"/>
    <col min="13571" max="13571" width="16.25" style="145" customWidth="1"/>
    <col min="13572" max="13824" width="9" style="145"/>
    <col min="13825" max="13825" width="19.875" style="145" customWidth="1"/>
    <col min="13826" max="13826" width="15.25" style="145" customWidth="1"/>
    <col min="13827" max="13827" width="16.25" style="145" customWidth="1"/>
    <col min="13828" max="14080" width="9" style="145"/>
    <col min="14081" max="14081" width="19.875" style="145" customWidth="1"/>
    <col min="14082" max="14082" width="15.25" style="145" customWidth="1"/>
    <col min="14083" max="14083" width="16.25" style="145" customWidth="1"/>
    <col min="14084" max="14336" width="9" style="145"/>
    <col min="14337" max="14337" width="19.875" style="145" customWidth="1"/>
    <col min="14338" max="14338" width="15.25" style="145" customWidth="1"/>
    <col min="14339" max="14339" width="16.25" style="145" customWidth="1"/>
    <col min="14340" max="14592" width="9" style="145"/>
    <col min="14593" max="14593" width="19.875" style="145" customWidth="1"/>
    <col min="14594" max="14594" width="15.25" style="145" customWidth="1"/>
    <col min="14595" max="14595" width="16.25" style="145" customWidth="1"/>
    <col min="14596" max="14848" width="9" style="145"/>
    <col min="14849" max="14849" width="19.875" style="145" customWidth="1"/>
    <col min="14850" max="14850" width="15.25" style="145" customWidth="1"/>
    <col min="14851" max="14851" width="16.25" style="145" customWidth="1"/>
    <col min="14852" max="15104" width="9" style="145"/>
    <col min="15105" max="15105" width="19.875" style="145" customWidth="1"/>
    <col min="15106" max="15106" width="15.25" style="145" customWidth="1"/>
    <col min="15107" max="15107" width="16.25" style="145" customWidth="1"/>
    <col min="15108" max="15360" width="9" style="145"/>
    <col min="15361" max="15361" width="19.875" style="145" customWidth="1"/>
    <col min="15362" max="15362" width="15.25" style="145" customWidth="1"/>
    <col min="15363" max="15363" width="16.25" style="145" customWidth="1"/>
    <col min="15364" max="15616" width="9" style="145"/>
    <col min="15617" max="15617" width="19.875" style="145" customWidth="1"/>
    <col min="15618" max="15618" width="15.25" style="145" customWidth="1"/>
    <col min="15619" max="15619" width="16.25" style="145" customWidth="1"/>
    <col min="15620" max="15872" width="9" style="145"/>
    <col min="15873" max="15873" width="19.875" style="145" customWidth="1"/>
    <col min="15874" max="15874" width="15.25" style="145" customWidth="1"/>
    <col min="15875" max="15875" width="16.25" style="145" customWidth="1"/>
    <col min="15876" max="16128" width="9" style="145"/>
    <col min="16129" max="16129" width="19.875" style="145" customWidth="1"/>
    <col min="16130" max="16130" width="15.25" style="145" customWidth="1"/>
    <col min="16131" max="16131" width="16.25" style="145" customWidth="1"/>
    <col min="16132" max="16384" width="9" style="145"/>
  </cols>
  <sheetData>
    <row r="1" spans="1:6" ht="26.25" customHeight="1">
      <c r="A1" s="583" t="s">
        <v>273</v>
      </c>
      <c r="B1" s="583"/>
      <c r="C1" s="583"/>
    </row>
    <row r="2" spans="1:6" ht="16.5" customHeight="1" thickBot="1">
      <c r="A2" s="121"/>
      <c r="B2" s="122"/>
      <c r="C2" s="123" t="s">
        <v>13</v>
      </c>
    </row>
    <row r="3" spans="1:6" ht="41.25" customHeight="1">
      <c r="A3" s="124" t="s">
        <v>274</v>
      </c>
      <c r="B3" s="125" t="s">
        <v>397</v>
      </c>
      <c r="C3" s="126" t="s">
        <v>16</v>
      </c>
    </row>
    <row r="4" spans="1:6" s="149" customFormat="1" ht="18" customHeight="1">
      <c r="A4" s="451" t="s">
        <v>211</v>
      </c>
      <c r="B4" s="452"/>
      <c r="C4" s="453"/>
      <c r="D4" s="127"/>
      <c r="E4" s="147"/>
      <c r="F4" s="148"/>
    </row>
    <row r="5" spans="1:6" s="129" customFormat="1" ht="18" customHeight="1">
      <c r="A5" s="454" t="s">
        <v>212</v>
      </c>
      <c r="B5" s="455">
        <v>10637</v>
      </c>
      <c r="C5" s="304">
        <v>-39.328085785991327</v>
      </c>
      <c r="D5" s="150"/>
      <c r="E5" s="151"/>
      <c r="F5" s="128"/>
    </row>
    <row r="6" spans="1:6" s="129" customFormat="1" ht="18" customHeight="1">
      <c r="A6" s="454" t="s">
        <v>101</v>
      </c>
      <c r="B6" s="455">
        <v>95473</v>
      </c>
      <c r="C6" s="304">
        <v>43.363615887078595</v>
      </c>
      <c r="D6" s="150"/>
      <c r="E6" s="151"/>
      <c r="F6" s="128"/>
    </row>
    <row r="7" spans="1:6" s="129" customFormat="1" ht="18" customHeight="1">
      <c r="A7" s="454" t="s">
        <v>213</v>
      </c>
      <c r="B7" s="455">
        <v>35882</v>
      </c>
      <c r="C7" s="304">
        <v>8.4277641797359024</v>
      </c>
      <c r="D7" s="150"/>
      <c r="E7" s="151"/>
      <c r="F7" s="128"/>
    </row>
    <row r="8" spans="1:6" s="129" customFormat="1" ht="18" customHeight="1">
      <c r="A8" s="454" t="s">
        <v>214</v>
      </c>
      <c r="B8" s="455">
        <v>16432</v>
      </c>
      <c r="C8" s="304">
        <v>34.677485452012121</v>
      </c>
      <c r="D8" s="150"/>
      <c r="E8" s="151"/>
      <c r="F8" s="128"/>
    </row>
    <row r="9" spans="1:6" s="129" customFormat="1" ht="18" customHeight="1">
      <c r="A9" s="454" t="s">
        <v>215</v>
      </c>
      <c r="B9" s="455">
        <v>16390</v>
      </c>
      <c r="C9" s="304">
        <v>34.333251372838305</v>
      </c>
      <c r="D9" s="150"/>
      <c r="E9" s="151"/>
      <c r="F9" s="128"/>
    </row>
    <row r="10" spans="1:6" s="129" customFormat="1" ht="18" customHeight="1">
      <c r="A10" s="454" t="s">
        <v>216</v>
      </c>
      <c r="B10" s="455">
        <v>42</v>
      </c>
      <c r="C10" s="304" t="s">
        <v>398</v>
      </c>
      <c r="D10" s="150"/>
      <c r="E10" s="151"/>
      <c r="F10" s="128"/>
    </row>
    <row r="11" spans="1:6" s="129" customFormat="1" ht="18" customHeight="1">
      <c r="A11" s="454" t="s">
        <v>217</v>
      </c>
      <c r="B11" s="455">
        <v>12798</v>
      </c>
      <c r="C11" s="304">
        <v>19.865130654678282</v>
      </c>
      <c r="D11" s="150"/>
      <c r="E11" s="151"/>
      <c r="F11" s="128"/>
    </row>
    <row r="12" spans="1:6" s="129" customFormat="1" ht="18" customHeight="1">
      <c r="A12" s="454" t="s">
        <v>102</v>
      </c>
      <c r="B12" s="455">
        <v>45258</v>
      </c>
      <c r="C12" s="304">
        <v>119.80573093734824</v>
      </c>
      <c r="D12" s="150"/>
      <c r="E12" s="151"/>
      <c r="F12" s="128"/>
    </row>
    <row r="13" spans="1:6" s="129" customFormat="1" ht="18" customHeight="1">
      <c r="A13" s="454" t="s">
        <v>218</v>
      </c>
      <c r="B13" s="455">
        <v>12273</v>
      </c>
      <c r="C13" s="304">
        <v>15.979965979965982</v>
      </c>
      <c r="D13" s="150"/>
      <c r="E13" s="151"/>
      <c r="F13" s="128"/>
    </row>
    <row r="14" spans="1:6" s="129" customFormat="1" ht="18" customHeight="1">
      <c r="A14" s="454" t="s">
        <v>103</v>
      </c>
      <c r="B14" s="455">
        <v>18353</v>
      </c>
      <c r="C14" s="304">
        <v>76.488123858063261</v>
      </c>
      <c r="D14" s="150"/>
      <c r="E14" s="151"/>
      <c r="F14" s="128"/>
    </row>
    <row r="15" spans="1:6" s="129" customFormat="1" ht="18" customHeight="1">
      <c r="A15" s="454" t="s">
        <v>219</v>
      </c>
      <c r="B15" s="455">
        <v>23091</v>
      </c>
      <c r="C15" s="304">
        <v>85.246690734055363</v>
      </c>
      <c r="D15" s="150"/>
      <c r="E15" s="151"/>
      <c r="F15" s="128"/>
    </row>
    <row r="16" spans="1:6" s="129" customFormat="1" ht="18" customHeight="1">
      <c r="A16" s="454" t="s">
        <v>220</v>
      </c>
      <c r="B16" s="455">
        <v>88809</v>
      </c>
      <c r="C16" s="304">
        <v>63.203837106733317</v>
      </c>
      <c r="D16" s="150"/>
      <c r="E16" s="151"/>
      <c r="F16" s="128"/>
    </row>
    <row r="17" spans="1:6" ht="18" customHeight="1">
      <c r="A17" s="456" t="s">
        <v>221</v>
      </c>
      <c r="B17" s="455"/>
      <c r="C17" s="304"/>
      <c r="D17" s="130"/>
    </row>
    <row r="18" spans="1:6" s="129" customFormat="1" ht="18" customHeight="1">
      <c r="A18" s="454" t="s">
        <v>212</v>
      </c>
      <c r="B18" s="455">
        <v>4523</v>
      </c>
      <c r="C18" s="304">
        <v>-37.544877105771889</v>
      </c>
      <c r="D18" s="150"/>
      <c r="E18" s="151"/>
      <c r="F18" s="128"/>
    </row>
    <row r="19" spans="1:6" s="129" customFormat="1" ht="18" customHeight="1">
      <c r="A19" s="454" t="s">
        <v>101</v>
      </c>
      <c r="B19" s="455">
        <v>56546</v>
      </c>
      <c r="C19" s="304">
        <v>21.840120663650069</v>
      </c>
      <c r="D19" s="150"/>
      <c r="E19" s="151"/>
      <c r="F19" s="128"/>
    </row>
    <row r="20" spans="1:6" s="129" customFormat="1" ht="18" customHeight="1">
      <c r="A20" s="454" t="s">
        <v>213</v>
      </c>
      <c r="B20" s="455">
        <v>19609</v>
      </c>
      <c r="C20" s="304">
        <v>8.3729413065104552</v>
      </c>
      <c r="D20" s="150"/>
      <c r="E20" s="151"/>
      <c r="F20" s="128"/>
    </row>
    <row r="21" spans="1:6" s="129" customFormat="1" ht="18" customHeight="1">
      <c r="A21" s="454" t="s">
        <v>214</v>
      </c>
      <c r="B21" s="455">
        <v>6450</v>
      </c>
      <c r="C21" s="304">
        <v>27.900059488399748</v>
      </c>
      <c r="D21" s="150"/>
      <c r="E21" s="151"/>
      <c r="F21" s="128"/>
    </row>
    <row r="22" spans="1:6" s="129" customFormat="1" ht="18" customHeight="1">
      <c r="A22" s="454" t="s">
        <v>215</v>
      </c>
      <c r="B22" s="455">
        <v>6408</v>
      </c>
      <c r="C22" s="304">
        <v>27.067221891731123</v>
      </c>
      <c r="D22" s="150"/>
      <c r="E22" s="151"/>
      <c r="F22" s="128"/>
    </row>
    <row r="23" spans="1:6" s="129" customFormat="1" ht="18" customHeight="1">
      <c r="A23" s="454" t="s">
        <v>216</v>
      </c>
      <c r="B23" s="455">
        <v>42</v>
      </c>
      <c r="C23" s="304" t="s">
        <v>398</v>
      </c>
      <c r="D23" s="150"/>
      <c r="E23" s="151"/>
      <c r="F23" s="128"/>
    </row>
    <row r="24" spans="1:6" s="129" customFormat="1" ht="18" customHeight="1">
      <c r="A24" s="454" t="s">
        <v>217</v>
      </c>
      <c r="B24" s="455">
        <v>8437</v>
      </c>
      <c r="C24" s="304">
        <v>250.81081081081084</v>
      </c>
      <c r="D24" s="150"/>
      <c r="E24" s="151"/>
      <c r="F24" s="128"/>
    </row>
    <row r="25" spans="1:6" s="129" customFormat="1" ht="17.25" customHeight="1">
      <c r="A25" s="454" t="s">
        <v>102</v>
      </c>
      <c r="B25" s="455">
        <v>18705</v>
      </c>
      <c r="C25" s="304">
        <v>70.153734194487413</v>
      </c>
      <c r="D25" s="150"/>
      <c r="E25" s="151"/>
      <c r="F25" s="128"/>
    </row>
    <row r="26" spans="1:6" s="129" customFormat="1" ht="17.25" customHeight="1">
      <c r="A26" s="454" t="s">
        <v>218</v>
      </c>
      <c r="B26" s="455">
        <v>7602</v>
      </c>
      <c r="C26" s="304">
        <v>118.95161290322579</v>
      </c>
      <c r="D26" s="150"/>
      <c r="E26" s="151"/>
      <c r="F26" s="128"/>
    </row>
    <row r="27" spans="1:6" s="129" customFormat="1" ht="17.25" customHeight="1">
      <c r="A27" s="454" t="s">
        <v>103</v>
      </c>
      <c r="B27" s="455">
        <v>9209</v>
      </c>
      <c r="C27" s="304">
        <v>41.676923076923089</v>
      </c>
      <c r="D27" s="150"/>
      <c r="E27" s="151"/>
      <c r="F27" s="128"/>
    </row>
    <row r="28" spans="1:6" s="129" customFormat="1" ht="17.25" customHeight="1">
      <c r="A28" s="454" t="s">
        <v>219</v>
      </c>
      <c r="B28" s="455">
        <v>7579</v>
      </c>
      <c r="C28" s="304">
        <v>-14.919173776380774</v>
      </c>
      <c r="D28" s="150"/>
      <c r="E28" s="151"/>
      <c r="F28" s="128"/>
    </row>
    <row r="29" spans="1:6" s="129" customFormat="1" ht="17.25" customHeight="1" thickBot="1">
      <c r="A29" s="305" t="s">
        <v>220</v>
      </c>
      <c r="B29" s="306">
        <v>0</v>
      </c>
      <c r="C29" s="307" t="s">
        <v>398</v>
      </c>
      <c r="D29" s="150"/>
      <c r="E29" s="151"/>
      <c r="F29" s="128"/>
    </row>
    <row r="30" spans="1:6" s="208" customFormat="1" ht="12">
      <c r="A30" s="131" t="s">
        <v>275</v>
      </c>
    </row>
    <row r="32" spans="1:6">
      <c r="B32" s="145">
        <v>18</v>
      </c>
    </row>
  </sheetData>
  <mergeCells count="1">
    <mergeCell ref="A1:C1"/>
  </mergeCells>
  <phoneticPr fontId="11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V33"/>
  <sheetViews>
    <sheetView workbookViewId="0">
      <selection activeCell="K15" sqref="K15"/>
    </sheetView>
  </sheetViews>
  <sheetFormatPr defaultRowHeight="12"/>
  <cols>
    <col min="1" max="1" width="27.625" style="60" customWidth="1"/>
    <col min="2" max="2" width="11" style="60" customWidth="1"/>
    <col min="3" max="3" width="10.5" style="60" customWidth="1"/>
    <col min="4" max="4" width="11.25" style="60" customWidth="1"/>
    <col min="5" max="5" width="10.625" style="61" customWidth="1"/>
    <col min="6" max="6" width="9.625" style="60" customWidth="1"/>
    <col min="7" max="7" width="11.125" style="60" customWidth="1"/>
    <col min="8" max="8" width="9" style="60"/>
    <col min="9" max="9" width="9" style="60" customWidth="1"/>
    <col min="10" max="256" width="9" style="60"/>
    <col min="257" max="257" width="27.625" style="60" customWidth="1"/>
    <col min="258" max="258" width="11" style="60" customWidth="1"/>
    <col min="259" max="259" width="10.5" style="60" customWidth="1"/>
    <col min="260" max="260" width="11.25" style="60" customWidth="1"/>
    <col min="261" max="261" width="10.625" style="60" customWidth="1"/>
    <col min="262" max="262" width="9.625" style="60" customWidth="1"/>
    <col min="263" max="263" width="11.125" style="60" customWidth="1"/>
    <col min="264" max="264" width="9" style="60"/>
    <col min="265" max="265" width="9" style="60" customWidth="1"/>
    <col min="266" max="512" width="9" style="60"/>
    <col min="513" max="513" width="27.625" style="60" customWidth="1"/>
    <col min="514" max="514" width="11" style="60" customWidth="1"/>
    <col min="515" max="515" width="10.5" style="60" customWidth="1"/>
    <col min="516" max="516" width="11.25" style="60" customWidth="1"/>
    <col min="517" max="517" width="10.625" style="60" customWidth="1"/>
    <col min="518" max="518" width="9.625" style="60" customWidth="1"/>
    <col min="519" max="519" width="11.125" style="60" customWidth="1"/>
    <col min="520" max="520" width="9" style="60"/>
    <col min="521" max="521" width="9" style="60" customWidth="1"/>
    <col min="522" max="768" width="9" style="60"/>
    <col min="769" max="769" width="27.625" style="60" customWidth="1"/>
    <col min="770" max="770" width="11" style="60" customWidth="1"/>
    <col min="771" max="771" width="10.5" style="60" customWidth="1"/>
    <col min="772" max="772" width="11.25" style="60" customWidth="1"/>
    <col min="773" max="773" width="10.625" style="60" customWidth="1"/>
    <col min="774" max="774" width="9.625" style="60" customWidth="1"/>
    <col min="775" max="775" width="11.125" style="60" customWidth="1"/>
    <col min="776" max="776" width="9" style="60"/>
    <col min="777" max="777" width="9" style="60" customWidth="1"/>
    <col min="778" max="1024" width="9" style="60"/>
    <col min="1025" max="1025" width="27.625" style="60" customWidth="1"/>
    <col min="1026" max="1026" width="11" style="60" customWidth="1"/>
    <col min="1027" max="1027" width="10.5" style="60" customWidth="1"/>
    <col min="1028" max="1028" width="11.25" style="60" customWidth="1"/>
    <col min="1029" max="1029" width="10.625" style="60" customWidth="1"/>
    <col min="1030" max="1030" width="9.625" style="60" customWidth="1"/>
    <col min="1031" max="1031" width="11.125" style="60" customWidth="1"/>
    <col min="1032" max="1032" width="9" style="60"/>
    <col min="1033" max="1033" width="9" style="60" customWidth="1"/>
    <col min="1034" max="1280" width="9" style="60"/>
    <col min="1281" max="1281" width="27.625" style="60" customWidth="1"/>
    <col min="1282" max="1282" width="11" style="60" customWidth="1"/>
    <col min="1283" max="1283" width="10.5" style="60" customWidth="1"/>
    <col min="1284" max="1284" width="11.25" style="60" customWidth="1"/>
    <col min="1285" max="1285" width="10.625" style="60" customWidth="1"/>
    <col min="1286" max="1286" width="9.625" style="60" customWidth="1"/>
    <col min="1287" max="1287" width="11.125" style="60" customWidth="1"/>
    <col min="1288" max="1288" width="9" style="60"/>
    <col min="1289" max="1289" width="9" style="60" customWidth="1"/>
    <col min="1290" max="1536" width="9" style="60"/>
    <col min="1537" max="1537" width="27.625" style="60" customWidth="1"/>
    <col min="1538" max="1538" width="11" style="60" customWidth="1"/>
    <col min="1539" max="1539" width="10.5" style="60" customWidth="1"/>
    <col min="1540" max="1540" width="11.25" style="60" customWidth="1"/>
    <col min="1541" max="1541" width="10.625" style="60" customWidth="1"/>
    <col min="1542" max="1542" width="9.625" style="60" customWidth="1"/>
    <col min="1543" max="1543" width="11.125" style="60" customWidth="1"/>
    <col min="1544" max="1544" width="9" style="60"/>
    <col min="1545" max="1545" width="9" style="60" customWidth="1"/>
    <col min="1546" max="1792" width="9" style="60"/>
    <col min="1793" max="1793" width="27.625" style="60" customWidth="1"/>
    <col min="1794" max="1794" width="11" style="60" customWidth="1"/>
    <col min="1795" max="1795" width="10.5" style="60" customWidth="1"/>
    <col min="1796" max="1796" width="11.25" style="60" customWidth="1"/>
    <col min="1797" max="1797" width="10.625" style="60" customWidth="1"/>
    <col min="1798" max="1798" width="9.625" style="60" customWidth="1"/>
    <col min="1799" max="1799" width="11.125" style="60" customWidth="1"/>
    <col min="1800" max="1800" width="9" style="60"/>
    <col min="1801" max="1801" width="9" style="60" customWidth="1"/>
    <col min="1802" max="2048" width="9" style="60"/>
    <col min="2049" max="2049" width="27.625" style="60" customWidth="1"/>
    <col min="2050" max="2050" width="11" style="60" customWidth="1"/>
    <col min="2051" max="2051" width="10.5" style="60" customWidth="1"/>
    <col min="2052" max="2052" width="11.25" style="60" customWidth="1"/>
    <col min="2053" max="2053" width="10.625" style="60" customWidth="1"/>
    <col min="2054" max="2054" width="9.625" style="60" customWidth="1"/>
    <col min="2055" max="2055" width="11.125" style="60" customWidth="1"/>
    <col min="2056" max="2056" width="9" style="60"/>
    <col min="2057" max="2057" width="9" style="60" customWidth="1"/>
    <col min="2058" max="2304" width="9" style="60"/>
    <col min="2305" max="2305" width="27.625" style="60" customWidth="1"/>
    <col min="2306" max="2306" width="11" style="60" customWidth="1"/>
    <col min="2307" max="2307" width="10.5" style="60" customWidth="1"/>
    <col min="2308" max="2308" width="11.25" style="60" customWidth="1"/>
    <col min="2309" max="2309" width="10.625" style="60" customWidth="1"/>
    <col min="2310" max="2310" width="9.625" style="60" customWidth="1"/>
    <col min="2311" max="2311" width="11.125" style="60" customWidth="1"/>
    <col min="2312" max="2312" width="9" style="60"/>
    <col min="2313" max="2313" width="9" style="60" customWidth="1"/>
    <col min="2314" max="2560" width="9" style="60"/>
    <col min="2561" max="2561" width="27.625" style="60" customWidth="1"/>
    <col min="2562" max="2562" width="11" style="60" customWidth="1"/>
    <col min="2563" max="2563" width="10.5" style="60" customWidth="1"/>
    <col min="2564" max="2564" width="11.25" style="60" customWidth="1"/>
    <col min="2565" max="2565" width="10.625" style="60" customWidth="1"/>
    <col min="2566" max="2566" width="9.625" style="60" customWidth="1"/>
    <col min="2567" max="2567" width="11.125" style="60" customWidth="1"/>
    <col min="2568" max="2568" width="9" style="60"/>
    <col min="2569" max="2569" width="9" style="60" customWidth="1"/>
    <col min="2570" max="2816" width="9" style="60"/>
    <col min="2817" max="2817" width="27.625" style="60" customWidth="1"/>
    <col min="2818" max="2818" width="11" style="60" customWidth="1"/>
    <col min="2819" max="2819" width="10.5" style="60" customWidth="1"/>
    <col min="2820" max="2820" width="11.25" style="60" customWidth="1"/>
    <col min="2821" max="2821" width="10.625" style="60" customWidth="1"/>
    <col min="2822" max="2822" width="9.625" style="60" customWidth="1"/>
    <col min="2823" max="2823" width="11.125" style="60" customWidth="1"/>
    <col min="2824" max="2824" width="9" style="60"/>
    <col min="2825" max="2825" width="9" style="60" customWidth="1"/>
    <col min="2826" max="3072" width="9" style="60"/>
    <col min="3073" max="3073" width="27.625" style="60" customWidth="1"/>
    <col min="3074" max="3074" width="11" style="60" customWidth="1"/>
    <col min="3075" max="3075" width="10.5" style="60" customWidth="1"/>
    <col min="3076" max="3076" width="11.25" style="60" customWidth="1"/>
    <col min="3077" max="3077" width="10.625" style="60" customWidth="1"/>
    <col min="3078" max="3078" width="9.625" style="60" customWidth="1"/>
    <col min="3079" max="3079" width="11.125" style="60" customWidth="1"/>
    <col min="3080" max="3080" width="9" style="60"/>
    <col min="3081" max="3081" width="9" style="60" customWidth="1"/>
    <col min="3082" max="3328" width="9" style="60"/>
    <col min="3329" max="3329" width="27.625" style="60" customWidth="1"/>
    <col min="3330" max="3330" width="11" style="60" customWidth="1"/>
    <col min="3331" max="3331" width="10.5" style="60" customWidth="1"/>
    <col min="3332" max="3332" width="11.25" style="60" customWidth="1"/>
    <col min="3333" max="3333" width="10.625" style="60" customWidth="1"/>
    <col min="3334" max="3334" width="9.625" style="60" customWidth="1"/>
    <col min="3335" max="3335" width="11.125" style="60" customWidth="1"/>
    <col min="3336" max="3336" width="9" style="60"/>
    <col min="3337" max="3337" width="9" style="60" customWidth="1"/>
    <col min="3338" max="3584" width="9" style="60"/>
    <col min="3585" max="3585" width="27.625" style="60" customWidth="1"/>
    <col min="3586" max="3586" width="11" style="60" customWidth="1"/>
    <col min="3587" max="3587" width="10.5" style="60" customWidth="1"/>
    <col min="3588" max="3588" width="11.25" style="60" customWidth="1"/>
    <col min="3589" max="3589" width="10.625" style="60" customWidth="1"/>
    <col min="3590" max="3590" width="9.625" style="60" customWidth="1"/>
    <col min="3591" max="3591" width="11.125" style="60" customWidth="1"/>
    <col min="3592" max="3592" width="9" style="60"/>
    <col min="3593" max="3593" width="9" style="60" customWidth="1"/>
    <col min="3594" max="3840" width="9" style="60"/>
    <col min="3841" max="3841" width="27.625" style="60" customWidth="1"/>
    <col min="3842" max="3842" width="11" style="60" customWidth="1"/>
    <col min="3843" max="3843" width="10.5" style="60" customWidth="1"/>
    <col min="3844" max="3844" width="11.25" style="60" customWidth="1"/>
    <col min="3845" max="3845" width="10.625" style="60" customWidth="1"/>
    <col min="3846" max="3846" width="9.625" style="60" customWidth="1"/>
    <col min="3847" max="3847" width="11.125" style="60" customWidth="1"/>
    <col min="3848" max="3848" width="9" style="60"/>
    <col min="3849" max="3849" width="9" style="60" customWidth="1"/>
    <col min="3850" max="4096" width="9" style="60"/>
    <col min="4097" max="4097" width="27.625" style="60" customWidth="1"/>
    <col min="4098" max="4098" width="11" style="60" customWidth="1"/>
    <col min="4099" max="4099" width="10.5" style="60" customWidth="1"/>
    <col min="4100" max="4100" width="11.25" style="60" customWidth="1"/>
    <col min="4101" max="4101" width="10.625" style="60" customWidth="1"/>
    <col min="4102" max="4102" width="9.625" style="60" customWidth="1"/>
    <col min="4103" max="4103" width="11.125" style="60" customWidth="1"/>
    <col min="4104" max="4104" width="9" style="60"/>
    <col min="4105" max="4105" width="9" style="60" customWidth="1"/>
    <col min="4106" max="4352" width="9" style="60"/>
    <col min="4353" max="4353" width="27.625" style="60" customWidth="1"/>
    <col min="4354" max="4354" width="11" style="60" customWidth="1"/>
    <col min="4355" max="4355" width="10.5" style="60" customWidth="1"/>
    <col min="4356" max="4356" width="11.25" style="60" customWidth="1"/>
    <col min="4357" max="4357" width="10.625" style="60" customWidth="1"/>
    <col min="4358" max="4358" width="9.625" style="60" customWidth="1"/>
    <col min="4359" max="4359" width="11.125" style="60" customWidth="1"/>
    <col min="4360" max="4360" width="9" style="60"/>
    <col min="4361" max="4361" width="9" style="60" customWidth="1"/>
    <col min="4362" max="4608" width="9" style="60"/>
    <col min="4609" max="4609" width="27.625" style="60" customWidth="1"/>
    <col min="4610" max="4610" width="11" style="60" customWidth="1"/>
    <col min="4611" max="4611" width="10.5" style="60" customWidth="1"/>
    <col min="4612" max="4612" width="11.25" style="60" customWidth="1"/>
    <col min="4613" max="4613" width="10.625" style="60" customWidth="1"/>
    <col min="4614" max="4614" width="9.625" style="60" customWidth="1"/>
    <col min="4615" max="4615" width="11.125" style="60" customWidth="1"/>
    <col min="4616" max="4616" width="9" style="60"/>
    <col min="4617" max="4617" width="9" style="60" customWidth="1"/>
    <col min="4618" max="4864" width="9" style="60"/>
    <col min="4865" max="4865" width="27.625" style="60" customWidth="1"/>
    <col min="4866" max="4866" width="11" style="60" customWidth="1"/>
    <col min="4867" max="4867" width="10.5" style="60" customWidth="1"/>
    <col min="4868" max="4868" width="11.25" style="60" customWidth="1"/>
    <col min="4869" max="4869" width="10.625" style="60" customWidth="1"/>
    <col min="4870" max="4870" width="9.625" style="60" customWidth="1"/>
    <col min="4871" max="4871" width="11.125" style="60" customWidth="1"/>
    <col min="4872" max="4872" width="9" style="60"/>
    <col min="4873" max="4873" width="9" style="60" customWidth="1"/>
    <col min="4874" max="5120" width="9" style="60"/>
    <col min="5121" max="5121" width="27.625" style="60" customWidth="1"/>
    <col min="5122" max="5122" width="11" style="60" customWidth="1"/>
    <col min="5123" max="5123" width="10.5" style="60" customWidth="1"/>
    <col min="5124" max="5124" width="11.25" style="60" customWidth="1"/>
    <col min="5125" max="5125" width="10.625" style="60" customWidth="1"/>
    <col min="5126" max="5126" width="9.625" style="60" customWidth="1"/>
    <col min="5127" max="5127" width="11.125" style="60" customWidth="1"/>
    <col min="5128" max="5128" width="9" style="60"/>
    <col min="5129" max="5129" width="9" style="60" customWidth="1"/>
    <col min="5130" max="5376" width="9" style="60"/>
    <col min="5377" max="5377" width="27.625" style="60" customWidth="1"/>
    <col min="5378" max="5378" width="11" style="60" customWidth="1"/>
    <col min="5379" max="5379" width="10.5" style="60" customWidth="1"/>
    <col min="5380" max="5380" width="11.25" style="60" customWidth="1"/>
    <col min="5381" max="5381" width="10.625" style="60" customWidth="1"/>
    <col min="5382" max="5382" width="9.625" style="60" customWidth="1"/>
    <col min="5383" max="5383" width="11.125" style="60" customWidth="1"/>
    <col min="5384" max="5384" width="9" style="60"/>
    <col min="5385" max="5385" width="9" style="60" customWidth="1"/>
    <col min="5386" max="5632" width="9" style="60"/>
    <col min="5633" max="5633" width="27.625" style="60" customWidth="1"/>
    <col min="5634" max="5634" width="11" style="60" customWidth="1"/>
    <col min="5635" max="5635" width="10.5" style="60" customWidth="1"/>
    <col min="5636" max="5636" width="11.25" style="60" customWidth="1"/>
    <col min="5637" max="5637" width="10.625" style="60" customWidth="1"/>
    <col min="5638" max="5638" width="9.625" style="60" customWidth="1"/>
    <col min="5639" max="5639" width="11.125" style="60" customWidth="1"/>
    <col min="5640" max="5640" width="9" style="60"/>
    <col min="5641" max="5641" width="9" style="60" customWidth="1"/>
    <col min="5642" max="5888" width="9" style="60"/>
    <col min="5889" max="5889" width="27.625" style="60" customWidth="1"/>
    <col min="5890" max="5890" width="11" style="60" customWidth="1"/>
    <col min="5891" max="5891" width="10.5" style="60" customWidth="1"/>
    <col min="5892" max="5892" width="11.25" style="60" customWidth="1"/>
    <col min="5893" max="5893" width="10.625" style="60" customWidth="1"/>
    <col min="5894" max="5894" width="9.625" style="60" customWidth="1"/>
    <col min="5895" max="5895" width="11.125" style="60" customWidth="1"/>
    <col min="5896" max="5896" width="9" style="60"/>
    <col min="5897" max="5897" width="9" style="60" customWidth="1"/>
    <col min="5898" max="6144" width="9" style="60"/>
    <col min="6145" max="6145" width="27.625" style="60" customWidth="1"/>
    <col min="6146" max="6146" width="11" style="60" customWidth="1"/>
    <col min="6147" max="6147" width="10.5" style="60" customWidth="1"/>
    <col min="6148" max="6148" width="11.25" style="60" customWidth="1"/>
    <col min="6149" max="6149" width="10.625" style="60" customWidth="1"/>
    <col min="6150" max="6150" width="9.625" style="60" customWidth="1"/>
    <col min="6151" max="6151" width="11.125" style="60" customWidth="1"/>
    <col min="6152" max="6152" width="9" style="60"/>
    <col min="6153" max="6153" width="9" style="60" customWidth="1"/>
    <col min="6154" max="6400" width="9" style="60"/>
    <col min="6401" max="6401" width="27.625" style="60" customWidth="1"/>
    <col min="6402" max="6402" width="11" style="60" customWidth="1"/>
    <col min="6403" max="6403" width="10.5" style="60" customWidth="1"/>
    <col min="6404" max="6404" width="11.25" style="60" customWidth="1"/>
    <col min="6405" max="6405" width="10.625" style="60" customWidth="1"/>
    <col min="6406" max="6406" width="9.625" style="60" customWidth="1"/>
    <col min="6407" max="6407" width="11.125" style="60" customWidth="1"/>
    <col min="6408" max="6408" width="9" style="60"/>
    <col min="6409" max="6409" width="9" style="60" customWidth="1"/>
    <col min="6410" max="6656" width="9" style="60"/>
    <col min="6657" max="6657" width="27.625" style="60" customWidth="1"/>
    <col min="6658" max="6658" width="11" style="60" customWidth="1"/>
    <col min="6659" max="6659" width="10.5" style="60" customWidth="1"/>
    <col min="6660" max="6660" width="11.25" style="60" customWidth="1"/>
    <col min="6661" max="6661" width="10.625" style="60" customWidth="1"/>
    <col min="6662" max="6662" width="9.625" style="60" customWidth="1"/>
    <col min="6663" max="6663" width="11.125" style="60" customWidth="1"/>
    <col min="6664" max="6664" width="9" style="60"/>
    <col min="6665" max="6665" width="9" style="60" customWidth="1"/>
    <col min="6666" max="6912" width="9" style="60"/>
    <col min="6913" max="6913" width="27.625" style="60" customWidth="1"/>
    <col min="6914" max="6914" width="11" style="60" customWidth="1"/>
    <col min="6915" max="6915" width="10.5" style="60" customWidth="1"/>
    <col min="6916" max="6916" width="11.25" style="60" customWidth="1"/>
    <col min="6917" max="6917" width="10.625" style="60" customWidth="1"/>
    <col min="6918" max="6918" width="9.625" style="60" customWidth="1"/>
    <col min="6919" max="6919" width="11.125" style="60" customWidth="1"/>
    <col min="6920" max="6920" width="9" style="60"/>
    <col min="6921" max="6921" width="9" style="60" customWidth="1"/>
    <col min="6922" max="7168" width="9" style="60"/>
    <col min="7169" max="7169" width="27.625" style="60" customWidth="1"/>
    <col min="7170" max="7170" width="11" style="60" customWidth="1"/>
    <col min="7171" max="7171" width="10.5" style="60" customWidth="1"/>
    <col min="7172" max="7172" width="11.25" style="60" customWidth="1"/>
    <col min="7173" max="7173" width="10.625" style="60" customWidth="1"/>
    <col min="7174" max="7174" width="9.625" style="60" customWidth="1"/>
    <col min="7175" max="7175" width="11.125" style="60" customWidth="1"/>
    <col min="7176" max="7176" width="9" style="60"/>
    <col min="7177" max="7177" width="9" style="60" customWidth="1"/>
    <col min="7178" max="7424" width="9" style="60"/>
    <col min="7425" max="7425" width="27.625" style="60" customWidth="1"/>
    <col min="7426" max="7426" width="11" style="60" customWidth="1"/>
    <col min="7427" max="7427" width="10.5" style="60" customWidth="1"/>
    <col min="7428" max="7428" width="11.25" style="60" customWidth="1"/>
    <col min="7429" max="7429" width="10.625" style="60" customWidth="1"/>
    <col min="7430" max="7430" width="9.625" style="60" customWidth="1"/>
    <col min="7431" max="7431" width="11.125" style="60" customWidth="1"/>
    <col min="7432" max="7432" width="9" style="60"/>
    <col min="7433" max="7433" width="9" style="60" customWidth="1"/>
    <col min="7434" max="7680" width="9" style="60"/>
    <col min="7681" max="7681" width="27.625" style="60" customWidth="1"/>
    <col min="7682" max="7682" width="11" style="60" customWidth="1"/>
    <col min="7683" max="7683" width="10.5" style="60" customWidth="1"/>
    <col min="7684" max="7684" width="11.25" style="60" customWidth="1"/>
    <col min="7685" max="7685" width="10.625" style="60" customWidth="1"/>
    <col min="7686" max="7686" width="9.625" style="60" customWidth="1"/>
    <col min="7687" max="7687" width="11.125" style="60" customWidth="1"/>
    <col min="7688" max="7688" width="9" style="60"/>
    <col min="7689" max="7689" width="9" style="60" customWidth="1"/>
    <col min="7690" max="7936" width="9" style="60"/>
    <col min="7937" max="7937" width="27.625" style="60" customWidth="1"/>
    <col min="7938" max="7938" width="11" style="60" customWidth="1"/>
    <col min="7939" max="7939" width="10.5" style="60" customWidth="1"/>
    <col min="7940" max="7940" width="11.25" style="60" customWidth="1"/>
    <col min="7941" max="7941" width="10.625" style="60" customWidth="1"/>
    <col min="7942" max="7942" width="9.625" style="60" customWidth="1"/>
    <col min="7943" max="7943" width="11.125" style="60" customWidth="1"/>
    <col min="7944" max="7944" width="9" style="60"/>
    <col min="7945" max="7945" width="9" style="60" customWidth="1"/>
    <col min="7946" max="8192" width="9" style="60"/>
    <col min="8193" max="8193" width="27.625" style="60" customWidth="1"/>
    <col min="8194" max="8194" width="11" style="60" customWidth="1"/>
    <col min="8195" max="8195" width="10.5" style="60" customWidth="1"/>
    <col min="8196" max="8196" width="11.25" style="60" customWidth="1"/>
    <col min="8197" max="8197" width="10.625" style="60" customWidth="1"/>
    <col min="8198" max="8198" width="9.625" style="60" customWidth="1"/>
    <col min="8199" max="8199" width="11.125" style="60" customWidth="1"/>
    <col min="8200" max="8200" width="9" style="60"/>
    <col min="8201" max="8201" width="9" style="60" customWidth="1"/>
    <col min="8202" max="8448" width="9" style="60"/>
    <col min="8449" max="8449" width="27.625" style="60" customWidth="1"/>
    <col min="8450" max="8450" width="11" style="60" customWidth="1"/>
    <col min="8451" max="8451" width="10.5" style="60" customWidth="1"/>
    <col min="8452" max="8452" width="11.25" style="60" customWidth="1"/>
    <col min="8453" max="8453" width="10.625" style="60" customWidth="1"/>
    <col min="8454" max="8454" width="9.625" style="60" customWidth="1"/>
    <col min="8455" max="8455" width="11.125" style="60" customWidth="1"/>
    <col min="8456" max="8456" width="9" style="60"/>
    <col min="8457" max="8457" width="9" style="60" customWidth="1"/>
    <col min="8458" max="8704" width="9" style="60"/>
    <col min="8705" max="8705" width="27.625" style="60" customWidth="1"/>
    <col min="8706" max="8706" width="11" style="60" customWidth="1"/>
    <col min="8707" max="8707" width="10.5" style="60" customWidth="1"/>
    <col min="8708" max="8708" width="11.25" style="60" customWidth="1"/>
    <col min="8709" max="8709" width="10.625" style="60" customWidth="1"/>
    <col min="8710" max="8710" width="9.625" style="60" customWidth="1"/>
    <col min="8711" max="8711" width="11.125" style="60" customWidth="1"/>
    <col min="8712" max="8712" width="9" style="60"/>
    <col min="8713" max="8713" width="9" style="60" customWidth="1"/>
    <col min="8714" max="8960" width="9" style="60"/>
    <col min="8961" max="8961" width="27.625" style="60" customWidth="1"/>
    <col min="8962" max="8962" width="11" style="60" customWidth="1"/>
    <col min="8963" max="8963" width="10.5" style="60" customWidth="1"/>
    <col min="8964" max="8964" width="11.25" style="60" customWidth="1"/>
    <col min="8965" max="8965" width="10.625" style="60" customWidth="1"/>
    <col min="8966" max="8966" width="9.625" style="60" customWidth="1"/>
    <col min="8967" max="8967" width="11.125" style="60" customWidth="1"/>
    <col min="8968" max="8968" width="9" style="60"/>
    <col min="8969" max="8969" width="9" style="60" customWidth="1"/>
    <col min="8970" max="9216" width="9" style="60"/>
    <col min="9217" max="9217" width="27.625" style="60" customWidth="1"/>
    <col min="9218" max="9218" width="11" style="60" customWidth="1"/>
    <col min="9219" max="9219" width="10.5" style="60" customWidth="1"/>
    <col min="9220" max="9220" width="11.25" style="60" customWidth="1"/>
    <col min="9221" max="9221" width="10.625" style="60" customWidth="1"/>
    <col min="9222" max="9222" width="9.625" style="60" customWidth="1"/>
    <col min="9223" max="9223" width="11.125" style="60" customWidth="1"/>
    <col min="9224" max="9224" width="9" style="60"/>
    <col min="9225" max="9225" width="9" style="60" customWidth="1"/>
    <col min="9226" max="9472" width="9" style="60"/>
    <col min="9473" max="9473" width="27.625" style="60" customWidth="1"/>
    <col min="9474" max="9474" width="11" style="60" customWidth="1"/>
    <col min="9475" max="9475" width="10.5" style="60" customWidth="1"/>
    <col min="9476" max="9476" width="11.25" style="60" customWidth="1"/>
    <col min="9477" max="9477" width="10.625" style="60" customWidth="1"/>
    <col min="9478" max="9478" width="9.625" style="60" customWidth="1"/>
    <col min="9479" max="9479" width="11.125" style="60" customWidth="1"/>
    <col min="9480" max="9480" width="9" style="60"/>
    <col min="9481" max="9481" width="9" style="60" customWidth="1"/>
    <col min="9482" max="9728" width="9" style="60"/>
    <col min="9729" max="9729" width="27.625" style="60" customWidth="1"/>
    <col min="9730" max="9730" width="11" style="60" customWidth="1"/>
    <col min="9731" max="9731" width="10.5" style="60" customWidth="1"/>
    <col min="9732" max="9732" width="11.25" style="60" customWidth="1"/>
    <col min="9733" max="9733" width="10.625" style="60" customWidth="1"/>
    <col min="9734" max="9734" width="9.625" style="60" customWidth="1"/>
    <col min="9735" max="9735" width="11.125" style="60" customWidth="1"/>
    <col min="9736" max="9736" width="9" style="60"/>
    <col min="9737" max="9737" width="9" style="60" customWidth="1"/>
    <col min="9738" max="9984" width="9" style="60"/>
    <col min="9985" max="9985" width="27.625" style="60" customWidth="1"/>
    <col min="9986" max="9986" width="11" style="60" customWidth="1"/>
    <col min="9987" max="9987" width="10.5" style="60" customWidth="1"/>
    <col min="9988" max="9988" width="11.25" style="60" customWidth="1"/>
    <col min="9989" max="9989" width="10.625" style="60" customWidth="1"/>
    <col min="9990" max="9990" width="9.625" style="60" customWidth="1"/>
    <col min="9991" max="9991" width="11.125" style="60" customWidth="1"/>
    <col min="9992" max="9992" width="9" style="60"/>
    <col min="9993" max="9993" width="9" style="60" customWidth="1"/>
    <col min="9994" max="10240" width="9" style="60"/>
    <col min="10241" max="10241" width="27.625" style="60" customWidth="1"/>
    <col min="10242" max="10242" width="11" style="60" customWidth="1"/>
    <col min="10243" max="10243" width="10.5" style="60" customWidth="1"/>
    <col min="10244" max="10244" width="11.25" style="60" customWidth="1"/>
    <col min="10245" max="10245" width="10.625" style="60" customWidth="1"/>
    <col min="10246" max="10246" width="9.625" style="60" customWidth="1"/>
    <col min="10247" max="10247" width="11.125" style="60" customWidth="1"/>
    <col min="10248" max="10248" width="9" style="60"/>
    <col min="10249" max="10249" width="9" style="60" customWidth="1"/>
    <col min="10250" max="10496" width="9" style="60"/>
    <col min="10497" max="10497" width="27.625" style="60" customWidth="1"/>
    <col min="10498" max="10498" width="11" style="60" customWidth="1"/>
    <col min="10499" max="10499" width="10.5" style="60" customWidth="1"/>
    <col min="10500" max="10500" width="11.25" style="60" customWidth="1"/>
    <col min="10501" max="10501" width="10.625" style="60" customWidth="1"/>
    <col min="10502" max="10502" width="9.625" style="60" customWidth="1"/>
    <col min="10503" max="10503" width="11.125" style="60" customWidth="1"/>
    <col min="10504" max="10504" width="9" style="60"/>
    <col min="10505" max="10505" width="9" style="60" customWidth="1"/>
    <col min="10506" max="10752" width="9" style="60"/>
    <col min="10753" max="10753" width="27.625" style="60" customWidth="1"/>
    <col min="10754" max="10754" width="11" style="60" customWidth="1"/>
    <col min="10755" max="10755" width="10.5" style="60" customWidth="1"/>
    <col min="10756" max="10756" width="11.25" style="60" customWidth="1"/>
    <col min="10757" max="10757" width="10.625" style="60" customWidth="1"/>
    <col min="10758" max="10758" width="9.625" style="60" customWidth="1"/>
    <col min="10759" max="10759" width="11.125" style="60" customWidth="1"/>
    <col min="10760" max="10760" width="9" style="60"/>
    <col min="10761" max="10761" width="9" style="60" customWidth="1"/>
    <col min="10762" max="11008" width="9" style="60"/>
    <col min="11009" max="11009" width="27.625" style="60" customWidth="1"/>
    <col min="11010" max="11010" width="11" style="60" customWidth="1"/>
    <col min="11011" max="11011" width="10.5" style="60" customWidth="1"/>
    <col min="11012" max="11012" width="11.25" style="60" customWidth="1"/>
    <col min="11013" max="11013" width="10.625" style="60" customWidth="1"/>
    <col min="11014" max="11014" width="9.625" style="60" customWidth="1"/>
    <col min="11015" max="11015" width="11.125" style="60" customWidth="1"/>
    <col min="11016" max="11016" width="9" style="60"/>
    <col min="11017" max="11017" width="9" style="60" customWidth="1"/>
    <col min="11018" max="11264" width="9" style="60"/>
    <col min="11265" max="11265" width="27.625" style="60" customWidth="1"/>
    <col min="11266" max="11266" width="11" style="60" customWidth="1"/>
    <col min="11267" max="11267" width="10.5" style="60" customWidth="1"/>
    <col min="11268" max="11268" width="11.25" style="60" customWidth="1"/>
    <col min="11269" max="11269" width="10.625" style="60" customWidth="1"/>
    <col min="11270" max="11270" width="9.625" style="60" customWidth="1"/>
    <col min="11271" max="11271" width="11.125" style="60" customWidth="1"/>
    <col min="11272" max="11272" width="9" style="60"/>
    <col min="11273" max="11273" width="9" style="60" customWidth="1"/>
    <col min="11274" max="11520" width="9" style="60"/>
    <col min="11521" max="11521" width="27.625" style="60" customWidth="1"/>
    <col min="11522" max="11522" width="11" style="60" customWidth="1"/>
    <col min="11523" max="11523" width="10.5" style="60" customWidth="1"/>
    <col min="11524" max="11524" width="11.25" style="60" customWidth="1"/>
    <col min="11525" max="11525" width="10.625" style="60" customWidth="1"/>
    <col min="11526" max="11526" width="9.625" style="60" customWidth="1"/>
    <col min="11527" max="11527" width="11.125" style="60" customWidth="1"/>
    <col min="11528" max="11528" width="9" style="60"/>
    <col min="11529" max="11529" width="9" style="60" customWidth="1"/>
    <col min="11530" max="11776" width="9" style="60"/>
    <col min="11777" max="11777" width="27.625" style="60" customWidth="1"/>
    <col min="11778" max="11778" width="11" style="60" customWidth="1"/>
    <col min="11779" max="11779" width="10.5" style="60" customWidth="1"/>
    <col min="11780" max="11780" width="11.25" style="60" customWidth="1"/>
    <col min="11781" max="11781" width="10.625" style="60" customWidth="1"/>
    <col min="11782" max="11782" width="9.625" style="60" customWidth="1"/>
    <col min="11783" max="11783" width="11.125" style="60" customWidth="1"/>
    <col min="11784" max="11784" width="9" style="60"/>
    <col min="11785" max="11785" width="9" style="60" customWidth="1"/>
    <col min="11786" max="12032" width="9" style="60"/>
    <col min="12033" max="12033" width="27.625" style="60" customWidth="1"/>
    <col min="12034" max="12034" width="11" style="60" customWidth="1"/>
    <col min="12035" max="12035" width="10.5" style="60" customWidth="1"/>
    <col min="12036" max="12036" width="11.25" style="60" customWidth="1"/>
    <col min="12037" max="12037" width="10.625" style="60" customWidth="1"/>
    <col min="12038" max="12038" width="9.625" style="60" customWidth="1"/>
    <col min="12039" max="12039" width="11.125" style="60" customWidth="1"/>
    <col min="12040" max="12040" width="9" style="60"/>
    <col min="12041" max="12041" width="9" style="60" customWidth="1"/>
    <col min="12042" max="12288" width="9" style="60"/>
    <col min="12289" max="12289" width="27.625" style="60" customWidth="1"/>
    <col min="12290" max="12290" width="11" style="60" customWidth="1"/>
    <col min="12291" max="12291" width="10.5" style="60" customWidth="1"/>
    <col min="12292" max="12292" width="11.25" style="60" customWidth="1"/>
    <col min="12293" max="12293" width="10.625" style="60" customWidth="1"/>
    <col min="12294" max="12294" width="9.625" style="60" customWidth="1"/>
    <col min="12295" max="12295" width="11.125" style="60" customWidth="1"/>
    <col min="12296" max="12296" width="9" style="60"/>
    <col min="12297" max="12297" width="9" style="60" customWidth="1"/>
    <col min="12298" max="12544" width="9" style="60"/>
    <col min="12545" max="12545" width="27.625" style="60" customWidth="1"/>
    <col min="12546" max="12546" width="11" style="60" customWidth="1"/>
    <col min="12547" max="12547" width="10.5" style="60" customWidth="1"/>
    <col min="12548" max="12548" width="11.25" style="60" customWidth="1"/>
    <col min="12549" max="12549" width="10.625" style="60" customWidth="1"/>
    <col min="12550" max="12550" width="9.625" style="60" customWidth="1"/>
    <col min="12551" max="12551" width="11.125" style="60" customWidth="1"/>
    <col min="12552" max="12552" width="9" style="60"/>
    <col min="12553" max="12553" width="9" style="60" customWidth="1"/>
    <col min="12554" max="12800" width="9" style="60"/>
    <col min="12801" max="12801" width="27.625" style="60" customWidth="1"/>
    <col min="12802" max="12802" width="11" style="60" customWidth="1"/>
    <col min="12803" max="12803" width="10.5" style="60" customWidth="1"/>
    <col min="12804" max="12804" width="11.25" style="60" customWidth="1"/>
    <col min="12805" max="12805" width="10.625" style="60" customWidth="1"/>
    <col min="12806" max="12806" width="9.625" style="60" customWidth="1"/>
    <col min="12807" max="12807" width="11.125" style="60" customWidth="1"/>
    <col min="12808" max="12808" width="9" style="60"/>
    <col min="12809" max="12809" width="9" style="60" customWidth="1"/>
    <col min="12810" max="13056" width="9" style="60"/>
    <col min="13057" max="13057" width="27.625" style="60" customWidth="1"/>
    <col min="13058" max="13058" width="11" style="60" customWidth="1"/>
    <col min="13059" max="13059" width="10.5" style="60" customWidth="1"/>
    <col min="13060" max="13060" width="11.25" style="60" customWidth="1"/>
    <col min="13061" max="13061" width="10.625" style="60" customWidth="1"/>
    <col min="13062" max="13062" width="9.625" style="60" customWidth="1"/>
    <col min="13063" max="13063" width="11.125" style="60" customWidth="1"/>
    <col min="13064" max="13064" width="9" style="60"/>
    <col min="13065" max="13065" width="9" style="60" customWidth="1"/>
    <col min="13066" max="13312" width="9" style="60"/>
    <col min="13313" max="13313" width="27.625" style="60" customWidth="1"/>
    <col min="13314" max="13314" width="11" style="60" customWidth="1"/>
    <col min="13315" max="13315" width="10.5" style="60" customWidth="1"/>
    <col min="13316" max="13316" width="11.25" style="60" customWidth="1"/>
    <col min="13317" max="13317" width="10.625" style="60" customWidth="1"/>
    <col min="13318" max="13318" width="9.625" style="60" customWidth="1"/>
    <col min="13319" max="13319" width="11.125" style="60" customWidth="1"/>
    <col min="13320" max="13320" width="9" style="60"/>
    <col min="13321" max="13321" width="9" style="60" customWidth="1"/>
    <col min="13322" max="13568" width="9" style="60"/>
    <col min="13569" max="13569" width="27.625" style="60" customWidth="1"/>
    <col min="13570" max="13570" width="11" style="60" customWidth="1"/>
    <col min="13571" max="13571" width="10.5" style="60" customWidth="1"/>
    <col min="13572" max="13572" width="11.25" style="60" customWidth="1"/>
    <col min="13573" max="13573" width="10.625" style="60" customWidth="1"/>
    <col min="13574" max="13574" width="9.625" style="60" customWidth="1"/>
    <col min="13575" max="13575" width="11.125" style="60" customWidth="1"/>
    <col min="13576" max="13576" width="9" style="60"/>
    <col min="13577" max="13577" width="9" style="60" customWidth="1"/>
    <col min="13578" max="13824" width="9" style="60"/>
    <col min="13825" max="13825" width="27.625" style="60" customWidth="1"/>
    <col min="13826" max="13826" width="11" style="60" customWidth="1"/>
    <col min="13827" max="13827" width="10.5" style="60" customWidth="1"/>
    <col min="13828" max="13828" width="11.25" style="60" customWidth="1"/>
    <col min="13829" max="13829" width="10.625" style="60" customWidth="1"/>
    <col min="13830" max="13830" width="9.625" style="60" customWidth="1"/>
    <col min="13831" max="13831" width="11.125" style="60" customWidth="1"/>
    <col min="13832" max="13832" width="9" style="60"/>
    <col min="13833" max="13833" width="9" style="60" customWidth="1"/>
    <col min="13834" max="14080" width="9" style="60"/>
    <col min="14081" max="14081" width="27.625" style="60" customWidth="1"/>
    <col min="14082" max="14082" width="11" style="60" customWidth="1"/>
    <col min="14083" max="14083" width="10.5" style="60" customWidth="1"/>
    <col min="14084" max="14084" width="11.25" style="60" customWidth="1"/>
    <col min="14085" max="14085" width="10.625" style="60" customWidth="1"/>
    <col min="14086" max="14086" width="9.625" style="60" customWidth="1"/>
    <col min="14087" max="14087" width="11.125" style="60" customWidth="1"/>
    <col min="14088" max="14088" width="9" style="60"/>
    <col min="14089" max="14089" width="9" style="60" customWidth="1"/>
    <col min="14090" max="14336" width="9" style="60"/>
    <col min="14337" max="14337" width="27.625" style="60" customWidth="1"/>
    <col min="14338" max="14338" width="11" style="60" customWidth="1"/>
    <col min="14339" max="14339" width="10.5" style="60" customWidth="1"/>
    <col min="14340" max="14340" width="11.25" style="60" customWidth="1"/>
    <col min="14341" max="14341" width="10.625" style="60" customWidth="1"/>
    <col min="14342" max="14342" width="9.625" style="60" customWidth="1"/>
    <col min="14343" max="14343" width="11.125" style="60" customWidth="1"/>
    <col min="14344" max="14344" width="9" style="60"/>
    <col min="14345" max="14345" width="9" style="60" customWidth="1"/>
    <col min="14346" max="14592" width="9" style="60"/>
    <col min="14593" max="14593" width="27.625" style="60" customWidth="1"/>
    <col min="14594" max="14594" width="11" style="60" customWidth="1"/>
    <col min="14595" max="14595" width="10.5" style="60" customWidth="1"/>
    <col min="14596" max="14596" width="11.25" style="60" customWidth="1"/>
    <col min="14597" max="14597" width="10.625" style="60" customWidth="1"/>
    <col min="14598" max="14598" width="9.625" style="60" customWidth="1"/>
    <col min="14599" max="14599" width="11.125" style="60" customWidth="1"/>
    <col min="14600" max="14600" width="9" style="60"/>
    <col min="14601" max="14601" width="9" style="60" customWidth="1"/>
    <col min="14602" max="14848" width="9" style="60"/>
    <col min="14849" max="14849" width="27.625" style="60" customWidth="1"/>
    <col min="14850" max="14850" width="11" style="60" customWidth="1"/>
    <col min="14851" max="14851" width="10.5" style="60" customWidth="1"/>
    <col min="14852" max="14852" width="11.25" style="60" customWidth="1"/>
    <col min="14853" max="14853" width="10.625" style="60" customWidth="1"/>
    <col min="14854" max="14854" width="9.625" style="60" customWidth="1"/>
    <col min="14855" max="14855" width="11.125" style="60" customWidth="1"/>
    <col min="14856" max="14856" width="9" style="60"/>
    <col min="14857" max="14857" width="9" style="60" customWidth="1"/>
    <col min="14858" max="15104" width="9" style="60"/>
    <col min="15105" max="15105" width="27.625" style="60" customWidth="1"/>
    <col min="15106" max="15106" width="11" style="60" customWidth="1"/>
    <col min="15107" max="15107" width="10.5" style="60" customWidth="1"/>
    <col min="15108" max="15108" width="11.25" style="60" customWidth="1"/>
    <col min="15109" max="15109" width="10.625" style="60" customWidth="1"/>
    <col min="15110" max="15110" width="9.625" style="60" customWidth="1"/>
    <col min="15111" max="15111" width="11.125" style="60" customWidth="1"/>
    <col min="15112" max="15112" width="9" style="60"/>
    <col min="15113" max="15113" width="9" style="60" customWidth="1"/>
    <col min="15114" max="15360" width="9" style="60"/>
    <col min="15361" max="15361" width="27.625" style="60" customWidth="1"/>
    <col min="15362" max="15362" width="11" style="60" customWidth="1"/>
    <col min="15363" max="15363" width="10.5" style="60" customWidth="1"/>
    <col min="15364" max="15364" width="11.25" style="60" customWidth="1"/>
    <col min="15365" max="15365" width="10.625" style="60" customWidth="1"/>
    <col min="15366" max="15366" width="9.625" style="60" customWidth="1"/>
    <col min="15367" max="15367" width="11.125" style="60" customWidth="1"/>
    <col min="15368" max="15368" width="9" style="60"/>
    <col min="15369" max="15369" width="9" style="60" customWidth="1"/>
    <col min="15370" max="15616" width="9" style="60"/>
    <col min="15617" max="15617" width="27.625" style="60" customWidth="1"/>
    <col min="15618" max="15618" width="11" style="60" customWidth="1"/>
    <col min="15619" max="15619" width="10.5" style="60" customWidth="1"/>
    <col min="15620" max="15620" width="11.25" style="60" customWidth="1"/>
    <col min="15621" max="15621" width="10.625" style="60" customWidth="1"/>
    <col min="15622" max="15622" width="9.625" style="60" customWidth="1"/>
    <col min="15623" max="15623" width="11.125" style="60" customWidth="1"/>
    <col min="15624" max="15624" width="9" style="60"/>
    <col min="15625" max="15625" width="9" style="60" customWidth="1"/>
    <col min="15626" max="15872" width="9" style="60"/>
    <col min="15873" max="15873" width="27.625" style="60" customWidth="1"/>
    <col min="15874" max="15874" width="11" style="60" customWidth="1"/>
    <col min="15875" max="15875" width="10.5" style="60" customWidth="1"/>
    <col min="15876" max="15876" width="11.25" style="60" customWidth="1"/>
    <col min="15877" max="15877" width="10.625" style="60" customWidth="1"/>
    <col min="15878" max="15878" width="9.625" style="60" customWidth="1"/>
    <col min="15879" max="15879" width="11.125" style="60" customWidth="1"/>
    <col min="15880" max="15880" width="9" style="60"/>
    <col min="15881" max="15881" width="9" style="60" customWidth="1"/>
    <col min="15882" max="16128" width="9" style="60"/>
    <col min="16129" max="16129" width="27.625" style="60" customWidth="1"/>
    <col min="16130" max="16130" width="11" style="60" customWidth="1"/>
    <col min="16131" max="16131" width="10.5" style="60" customWidth="1"/>
    <col min="16132" max="16132" width="11.25" style="60" customWidth="1"/>
    <col min="16133" max="16133" width="10.625" style="60" customWidth="1"/>
    <col min="16134" max="16134" width="9.625" style="60" customWidth="1"/>
    <col min="16135" max="16135" width="11.125" style="60" customWidth="1"/>
    <col min="16136" max="16136" width="9" style="60"/>
    <col min="16137" max="16137" width="9" style="60" customWidth="1"/>
    <col min="16138" max="16384" width="9" style="60"/>
  </cols>
  <sheetData>
    <row r="1" spans="1:256" ht="20.25">
      <c r="A1" s="571" t="s">
        <v>228</v>
      </c>
      <c r="B1" s="571"/>
      <c r="C1" s="571"/>
      <c r="D1" s="571"/>
      <c r="E1" s="571"/>
    </row>
    <row r="2" spans="1:256" ht="21" thickBot="1">
      <c r="A2" s="174"/>
      <c r="B2" s="174"/>
      <c r="C2" s="174"/>
      <c r="D2" s="175"/>
      <c r="E2" s="175" t="s">
        <v>13</v>
      </c>
    </row>
    <row r="3" spans="1:256" ht="24">
      <c r="A3" s="62" t="s">
        <v>14</v>
      </c>
      <c r="B3" s="53" t="s">
        <v>347</v>
      </c>
      <c r="C3" s="144" t="s">
        <v>348</v>
      </c>
      <c r="D3" s="53" t="s">
        <v>15</v>
      </c>
      <c r="E3" s="57" t="s">
        <v>16</v>
      </c>
    </row>
    <row r="4" spans="1:256" ht="14.25">
      <c r="A4" s="176" t="s">
        <v>229</v>
      </c>
      <c r="B4" s="638">
        <v>548501.19999999995</v>
      </c>
      <c r="C4" s="277">
        <v>66.578000000000003</v>
      </c>
      <c r="D4" s="639">
        <v>1500851.4</v>
      </c>
      <c r="E4" s="278">
        <v>49.93</v>
      </c>
      <c r="F4" s="58"/>
      <c r="G4" s="177"/>
      <c r="H4" s="177"/>
      <c r="I4" s="177"/>
      <c r="J4" s="177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  <c r="IT4" s="58"/>
      <c r="IU4" s="58"/>
      <c r="IV4" s="58"/>
    </row>
    <row r="5" spans="1:256" ht="14.25">
      <c r="A5" s="178" t="s">
        <v>17</v>
      </c>
      <c r="B5" s="640">
        <v>453874.2</v>
      </c>
      <c r="C5" s="323">
        <v>101.15612623696552</v>
      </c>
      <c r="D5" s="639">
        <v>1258210.3999999999</v>
      </c>
      <c r="E5" s="279">
        <v>68.551962792950718</v>
      </c>
      <c r="F5" s="58"/>
      <c r="G5" s="177">
        <f>B5+B6-B4</f>
        <v>0</v>
      </c>
      <c r="H5" s="177"/>
      <c r="I5" s="177">
        <f>D5+D6-D4</f>
        <v>0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  <c r="IV5" s="58"/>
    </row>
    <row r="6" spans="1:256" ht="14.25">
      <c r="A6" s="178" t="s">
        <v>18</v>
      </c>
      <c r="B6" s="640">
        <v>94627</v>
      </c>
      <c r="C6" s="323">
        <v>-8.6989999999999998</v>
      </c>
      <c r="D6" s="639">
        <v>242641</v>
      </c>
      <c r="E6" s="279">
        <v>-4.68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</row>
    <row r="7" spans="1:256" ht="14.25">
      <c r="A7" s="178" t="s">
        <v>276</v>
      </c>
      <c r="B7" s="640">
        <v>181114.5</v>
      </c>
      <c r="C7" s="323">
        <v>111.21</v>
      </c>
      <c r="D7" s="639">
        <v>482228.1</v>
      </c>
      <c r="E7" s="279">
        <v>78.92</v>
      </c>
      <c r="F7" s="58"/>
      <c r="G7" s="177"/>
      <c r="H7" s="177"/>
      <c r="I7" s="177"/>
      <c r="J7" s="177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256" ht="14.25">
      <c r="A8" s="179" t="s">
        <v>277</v>
      </c>
      <c r="B8" s="640">
        <v>178788.9</v>
      </c>
      <c r="C8" s="323">
        <v>122.932</v>
      </c>
      <c r="D8" s="639">
        <v>436774.7</v>
      </c>
      <c r="E8" s="279">
        <v>66.727000000000004</v>
      </c>
      <c r="F8" s="58"/>
      <c r="G8" s="177">
        <f>B8+B9-B4</f>
        <v>0</v>
      </c>
      <c r="H8" s="177"/>
      <c r="I8" s="177">
        <f>D8+D9-D4</f>
        <v>-9.9999999860301614E-2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  <c r="IV8" s="58"/>
    </row>
    <row r="9" spans="1:256" ht="14.25">
      <c r="A9" s="179" t="s">
        <v>278</v>
      </c>
      <c r="B9" s="640">
        <v>369712.3</v>
      </c>
      <c r="C9" s="323">
        <v>48.433</v>
      </c>
      <c r="D9" s="639">
        <v>1064076.6000000001</v>
      </c>
      <c r="E9" s="279">
        <v>43.975999999999999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</row>
    <row r="10" spans="1:256" ht="14.25">
      <c r="A10" s="179" t="s">
        <v>279</v>
      </c>
      <c r="B10" s="640"/>
      <c r="C10" s="323"/>
      <c r="D10" s="639">
        <v>0</v>
      </c>
      <c r="E10" s="279"/>
      <c r="F10" s="58"/>
      <c r="G10" s="177">
        <f>B10+B11+B12+B13+B14+B15+B16+B17-B4</f>
        <v>0.10000000009313226</v>
      </c>
      <c r="H10" s="177"/>
      <c r="I10" s="177">
        <f>D10+D11+D12+D13+D14+D15+D16+D17-D4</f>
        <v>0.1000000003259629</v>
      </c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  <c r="IV10" s="58"/>
    </row>
    <row r="11" spans="1:256" ht="14.25">
      <c r="A11" s="179" t="s">
        <v>280</v>
      </c>
      <c r="B11" s="640">
        <v>358.2</v>
      </c>
      <c r="C11" s="323">
        <v>2.577</v>
      </c>
      <c r="D11" s="639">
        <v>926.6</v>
      </c>
      <c r="E11" s="279">
        <v>52.777999999999999</v>
      </c>
      <c r="F11" s="59"/>
      <c r="G11" s="58"/>
      <c r="H11" s="58"/>
      <c r="I11" s="58"/>
      <c r="J11" s="58"/>
      <c r="K11" s="58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</row>
    <row r="12" spans="1:256" ht="14.25">
      <c r="A12" s="179" t="s">
        <v>281</v>
      </c>
      <c r="B12" s="640">
        <v>145582.70000000001</v>
      </c>
      <c r="C12" s="323">
        <v>2.625</v>
      </c>
      <c r="D12" s="639">
        <v>394536.6</v>
      </c>
      <c r="E12" s="279">
        <v>5.0839999999999996</v>
      </c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  <c r="IU12" s="58"/>
      <c r="IV12" s="58"/>
    </row>
    <row r="13" spans="1:256" ht="14.25">
      <c r="A13" s="179" t="s">
        <v>282</v>
      </c>
      <c r="B13" s="640">
        <v>14821.3</v>
      </c>
      <c r="C13" s="323">
        <v>84.159000000000006</v>
      </c>
      <c r="D13" s="639">
        <v>47198.5</v>
      </c>
      <c r="E13" s="279">
        <v>97.442999999999998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  <c r="IU13" s="58"/>
      <c r="IV13" s="58"/>
    </row>
    <row r="14" spans="1:256" ht="14.25">
      <c r="A14" s="179" t="s">
        <v>283</v>
      </c>
      <c r="B14" s="640">
        <v>309854.90000000002</v>
      </c>
      <c r="C14" s="323">
        <v>113.30500000000001</v>
      </c>
      <c r="D14" s="639">
        <v>860832.4</v>
      </c>
      <c r="E14" s="279">
        <v>71.983000000000004</v>
      </c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  <c r="IU14" s="58"/>
      <c r="IV14" s="58"/>
    </row>
    <row r="15" spans="1:256" ht="14.25">
      <c r="A15" s="179" t="s">
        <v>284</v>
      </c>
      <c r="B15" s="640"/>
      <c r="C15" s="323"/>
      <c r="D15" s="639">
        <v>0</v>
      </c>
      <c r="E15" s="279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  <c r="IV15" s="58"/>
    </row>
    <row r="16" spans="1:256" ht="14.25">
      <c r="A16" s="179" t="s">
        <v>285</v>
      </c>
      <c r="B16" s="640">
        <v>35455.199999999997</v>
      </c>
      <c r="C16" s="323">
        <v>184.30600000000001</v>
      </c>
      <c r="D16" s="639">
        <v>97359.1</v>
      </c>
      <c r="E16" s="279">
        <v>104.133</v>
      </c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  <c r="IV16" s="58"/>
    </row>
    <row r="17" spans="1:256" ht="14.25">
      <c r="A17" s="179" t="s">
        <v>286</v>
      </c>
      <c r="B17" s="640">
        <v>42429</v>
      </c>
      <c r="C17" s="323">
        <v>99.341999999999999</v>
      </c>
      <c r="D17" s="639">
        <v>99998.3</v>
      </c>
      <c r="E17" s="279">
        <v>89.22</v>
      </c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  <c r="IV17" s="58"/>
    </row>
    <row r="18" spans="1:256" ht="14.25">
      <c r="A18" s="180" t="s">
        <v>287</v>
      </c>
      <c r="B18" s="640">
        <v>57225</v>
      </c>
      <c r="C18" s="323">
        <v>204.643</v>
      </c>
      <c r="D18" s="639">
        <v>118116.4</v>
      </c>
      <c r="E18" s="279">
        <v>52.777000000000001</v>
      </c>
      <c r="F18" s="58"/>
      <c r="G18" s="177">
        <f>B18+B19+B20+B21-B4</f>
        <v>0</v>
      </c>
      <c r="H18" s="177"/>
      <c r="I18" s="177">
        <f>D18+D19+D20+D21-D4</f>
        <v>-9.999999962747097E-2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</row>
    <row r="19" spans="1:256" ht="14.25">
      <c r="A19" s="180" t="s">
        <v>288</v>
      </c>
      <c r="B19" s="640">
        <v>111758.6</v>
      </c>
      <c r="C19" s="323">
        <v>78.343000000000004</v>
      </c>
      <c r="D19" s="639">
        <v>337079.4</v>
      </c>
      <c r="E19" s="279">
        <v>71.066000000000003</v>
      </c>
      <c r="F19" s="58"/>
      <c r="G19" s="58"/>
      <c r="H19" s="58"/>
      <c r="I19" s="58"/>
      <c r="J19" s="58"/>
      <c r="K19" s="58"/>
      <c r="L19" s="58"/>
      <c r="M19" s="58"/>
      <c r="N19" s="58">
        <v>10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  <c r="IV19" s="58"/>
    </row>
    <row r="20" spans="1:256" ht="14.25">
      <c r="A20" s="180" t="s">
        <v>289</v>
      </c>
      <c r="B20" s="640">
        <v>272806.5</v>
      </c>
      <c r="C20" s="323">
        <v>94.938999999999993</v>
      </c>
      <c r="D20" s="639">
        <v>769464.4</v>
      </c>
      <c r="E20" s="279">
        <v>67.575000000000003</v>
      </c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  <c r="IV20" s="58"/>
    </row>
    <row r="21" spans="1:256" ht="14.25">
      <c r="A21" s="180" t="s">
        <v>290</v>
      </c>
      <c r="B21" s="640">
        <v>106711.1</v>
      </c>
      <c r="C21" s="323">
        <v>-1.085</v>
      </c>
      <c r="D21" s="639">
        <v>276191.09999999998</v>
      </c>
      <c r="E21" s="279">
        <v>3.2490000000000001</v>
      </c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256" ht="14.25">
      <c r="A22" s="324" t="s">
        <v>355</v>
      </c>
      <c r="B22" s="640">
        <v>465222.39800000004</v>
      </c>
      <c r="C22" s="323">
        <v>66.532094188494824</v>
      </c>
      <c r="D22" s="640">
        <v>1290730.6039999998</v>
      </c>
      <c r="E22" s="279">
        <v>49.890796222142797</v>
      </c>
      <c r="F22" s="58"/>
      <c r="G22" s="58">
        <f>B29/B4*100-B31</f>
        <v>-1.8509129970851745E-3</v>
      </c>
      <c r="H22" s="58"/>
      <c r="I22" s="58">
        <f>D29/D4*100-D31</f>
        <v>-3.316117771134941E-5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</row>
    <row r="23" spans="1:256" ht="14.25">
      <c r="A23" s="328" t="s">
        <v>349</v>
      </c>
      <c r="B23" s="640">
        <v>69308.923999999999</v>
      </c>
      <c r="C23" s="323">
        <v>102.61130296291552</v>
      </c>
      <c r="D23" s="640">
        <v>185014.32399999999</v>
      </c>
      <c r="E23" s="279">
        <v>81.592956529050099</v>
      </c>
      <c r="F23" s="58"/>
      <c r="G23" s="177"/>
      <c r="H23" s="177"/>
      <c r="I23" s="177"/>
      <c r="J23" s="177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256" ht="14.25">
      <c r="A24" s="329" t="s">
        <v>350</v>
      </c>
      <c r="B24" s="640">
        <v>76348.859999999986</v>
      </c>
      <c r="C24" s="323">
        <v>105.38347307912409</v>
      </c>
      <c r="D24" s="640">
        <v>274503.70300000004</v>
      </c>
      <c r="E24" s="279">
        <v>97.987983813355498</v>
      </c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</row>
    <row r="25" spans="1:256" ht="14.25">
      <c r="A25" s="330" t="s">
        <v>351</v>
      </c>
      <c r="B25" s="640">
        <v>109374.34100000001</v>
      </c>
      <c r="C25" s="323">
        <v>9.0458526601764788E-2</v>
      </c>
      <c r="D25" s="640">
        <v>285176.51199999999</v>
      </c>
      <c r="E25" s="279">
        <v>3.5341831863912034</v>
      </c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</row>
    <row r="26" spans="1:256" ht="14.25">
      <c r="A26" s="330" t="s">
        <v>352</v>
      </c>
      <c r="B26" s="640">
        <v>129443.21799999999</v>
      </c>
      <c r="C26" s="323">
        <v>93.588077783383085</v>
      </c>
      <c r="D26" s="640">
        <v>341412.04499999993</v>
      </c>
      <c r="E26" s="279">
        <v>42.252427384947765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</row>
    <row r="27" spans="1:256" ht="14.25">
      <c r="A27" s="330" t="s">
        <v>353</v>
      </c>
      <c r="B27" s="640">
        <v>41091.39</v>
      </c>
      <c r="C27" s="323">
        <v>120.40002780518608</v>
      </c>
      <c r="D27" s="640">
        <v>100288.641</v>
      </c>
      <c r="E27" s="279">
        <v>86.44223134944508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</row>
    <row r="28" spans="1:256" ht="14.25">
      <c r="A28" s="331" t="s">
        <v>354</v>
      </c>
      <c r="B28" s="640">
        <v>39655.664999999994</v>
      </c>
      <c r="C28" s="323">
        <v>200.59051344516428</v>
      </c>
      <c r="D28" s="640">
        <v>104335.379</v>
      </c>
      <c r="E28" s="279">
        <v>103.19959666774517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  <c r="IV28" s="58"/>
    </row>
    <row r="29" spans="1:256">
      <c r="A29" s="181" t="s">
        <v>19</v>
      </c>
      <c r="B29" s="640">
        <v>549533.19999999995</v>
      </c>
      <c r="C29" s="323">
        <v>66.045000000000002</v>
      </c>
      <c r="D29" s="639">
        <v>1471584.3</v>
      </c>
      <c r="E29" s="279">
        <v>50.064</v>
      </c>
    </row>
    <row r="30" spans="1:256">
      <c r="A30" s="180" t="s">
        <v>20</v>
      </c>
      <c r="B30" s="640">
        <v>73584.2</v>
      </c>
      <c r="C30" s="323">
        <v>175.1</v>
      </c>
      <c r="D30" s="639">
        <v>182838.2</v>
      </c>
      <c r="E30" s="279">
        <v>88.209000000000003</v>
      </c>
    </row>
    <row r="31" spans="1:256" ht="12.75" thickBot="1">
      <c r="A31" s="325" t="s">
        <v>21</v>
      </c>
      <c r="B31" s="641">
        <v>100.19</v>
      </c>
      <c r="C31" s="326">
        <v>-0.32</v>
      </c>
      <c r="D31" s="642">
        <v>98.05</v>
      </c>
      <c r="E31" s="327">
        <v>0.09</v>
      </c>
    </row>
    <row r="33" spans="2:2">
      <c r="B33" s="60">
        <v>1</v>
      </c>
    </row>
  </sheetData>
  <mergeCells count="1">
    <mergeCell ref="A1:E1"/>
  </mergeCells>
  <phoneticPr fontId="11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2"/>
  <sheetViews>
    <sheetView workbookViewId="0">
      <selection activeCell="E4" sqref="E4"/>
    </sheetView>
  </sheetViews>
  <sheetFormatPr defaultColWidth="9" defaultRowHeight="14.25"/>
  <cols>
    <col min="1" max="1" width="18.875" style="132" customWidth="1"/>
    <col min="2" max="3" width="17.125" style="132" customWidth="1"/>
    <col min="4" max="6" width="9" style="132"/>
    <col min="7" max="13" width="9" style="273"/>
    <col min="14" max="256" width="9" style="132"/>
    <col min="257" max="257" width="18.875" style="132" customWidth="1"/>
    <col min="258" max="258" width="10.375" style="132" customWidth="1"/>
    <col min="259" max="259" width="16.875" style="132" customWidth="1"/>
    <col min="260" max="512" width="9" style="132"/>
    <col min="513" max="513" width="18.875" style="132" customWidth="1"/>
    <col min="514" max="514" width="10.375" style="132" customWidth="1"/>
    <col min="515" max="515" width="16.875" style="132" customWidth="1"/>
    <col min="516" max="768" width="9" style="132"/>
    <col min="769" max="769" width="18.875" style="132" customWidth="1"/>
    <col min="770" max="770" width="10.375" style="132" customWidth="1"/>
    <col min="771" max="771" width="16.875" style="132" customWidth="1"/>
    <col min="772" max="1024" width="9" style="132"/>
    <col min="1025" max="1025" width="18.875" style="132" customWidth="1"/>
    <col min="1026" max="1026" width="10.375" style="132" customWidth="1"/>
    <col min="1027" max="1027" width="16.875" style="132" customWidth="1"/>
    <col min="1028" max="1280" width="9" style="132"/>
    <col min="1281" max="1281" width="18.875" style="132" customWidth="1"/>
    <col min="1282" max="1282" width="10.375" style="132" customWidth="1"/>
    <col min="1283" max="1283" width="16.875" style="132" customWidth="1"/>
    <col min="1284" max="1536" width="9" style="132"/>
    <col min="1537" max="1537" width="18.875" style="132" customWidth="1"/>
    <col min="1538" max="1538" width="10.375" style="132" customWidth="1"/>
    <col min="1539" max="1539" width="16.875" style="132" customWidth="1"/>
    <col min="1540" max="1792" width="9" style="132"/>
    <col min="1793" max="1793" width="18.875" style="132" customWidth="1"/>
    <col min="1794" max="1794" width="10.375" style="132" customWidth="1"/>
    <col min="1795" max="1795" width="16.875" style="132" customWidth="1"/>
    <col min="1796" max="2048" width="9" style="132"/>
    <col min="2049" max="2049" width="18.875" style="132" customWidth="1"/>
    <col min="2050" max="2050" width="10.375" style="132" customWidth="1"/>
    <col min="2051" max="2051" width="16.875" style="132" customWidth="1"/>
    <col min="2052" max="2304" width="9" style="132"/>
    <col min="2305" max="2305" width="18.875" style="132" customWidth="1"/>
    <col min="2306" max="2306" width="10.375" style="132" customWidth="1"/>
    <col min="2307" max="2307" width="16.875" style="132" customWidth="1"/>
    <col min="2308" max="2560" width="9" style="132"/>
    <col min="2561" max="2561" width="18.875" style="132" customWidth="1"/>
    <col min="2562" max="2562" width="10.375" style="132" customWidth="1"/>
    <col min="2563" max="2563" width="16.875" style="132" customWidth="1"/>
    <col min="2564" max="2816" width="9" style="132"/>
    <col min="2817" max="2817" width="18.875" style="132" customWidth="1"/>
    <col min="2818" max="2818" width="10.375" style="132" customWidth="1"/>
    <col min="2819" max="2819" width="16.875" style="132" customWidth="1"/>
    <col min="2820" max="3072" width="9" style="132"/>
    <col min="3073" max="3073" width="18.875" style="132" customWidth="1"/>
    <col min="3074" max="3074" width="10.375" style="132" customWidth="1"/>
    <col min="3075" max="3075" width="16.875" style="132" customWidth="1"/>
    <col min="3076" max="3328" width="9" style="132"/>
    <col min="3329" max="3329" width="18.875" style="132" customWidth="1"/>
    <col min="3330" max="3330" width="10.375" style="132" customWidth="1"/>
    <col min="3331" max="3331" width="16.875" style="132" customWidth="1"/>
    <col min="3332" max="3584" width="9" style="132"/>
    <col min="3585" max="3585" width="18.875" style="132" customWidth="1"/>
    <col min="3586" max="3586" width="10.375" style="132" customWidth="1"/>
    <col min="3587" max="3587" width="16.875" style="132" customWidth="1"/>
    <col min="3588" max="3840" width="9" style="132"/>
    <col min="3841" max="3841" width="18.875" style="132" customWidth="1"/>
    <col min="3842" max="3842" width="10.375" style="132" customWidth="1"/>
    <col min="3843" max="3843" width="16.875" style="132" customWidth="1"/>
    <col min="3844" max="4096" width="9" style="132"/>
    <col min="4097" max="4097" width="18.875" style="132" customWidth="1"/>
    <col min="4098" max="4098" width="10.375" style="132" customWidth="1"/>
    <col min="4099" max="4099" width="16.875" style="132" customWidth="1"/>
    <col min="4100" max="4352" width="9" style="132"/>
    <col min="4353" max="4353" width="18.875" style="132" customWidth="1"/>
    <col min="4354" max="4354" width="10.375" style="132" customWidth="1"/>
    <col min="4355" max="4355" width="16.875" style="132" customWidth="1"/>
    <col min="4356" max="4608" width="9" style="132"/>
    <col min="4609" max="4609" width="18.875" style="132" customWidth="1"/>
    <col min="4610" max="4610" width="10.375" style="132" customWidth="1"/>
    <col min="4611" max="4611" width="16.875" style="132" customWidth="1"/>
    <col min="4612" max="4864" width="9" style="132"/>
    <col min="4865" max="4865" width="18.875" style="132" customWidth="1"/>
    <col min="4866" max="4866" width="10.375" style="132" customWidth="1"/>
    <col min="4867" max="4867" width="16.875" style="132" customWidth="1"/>
    <col min="4868" max="5120" width="9" style="132"/>
    <col min="5121" max="5121" width="18.875" style="132" customWidth="1"/>
    <col min="5122" max="5122" width="10.375" style="132" customWidth="1"/>
    <col min="5123" max="5123" width="16.875" style="132" customWidth="1"/>
    <col min="5124" max="5376" width="9" style="132"/>
    <col min="5377" max="5377" width="18.875" style="132" customWidth="1"/>
    <col min="5378" max="5378" width="10.375" style="132" customWidth="1"/>
    <col min="5379" max="5379" width="16.875" style="132" customWidth="1"/>
    <col min="5380" max="5632" width="9" style="132"/>
    <col min="5633" max="5633" width="18.875" style="132" customWidth="1"/>
    <col min="5634" max="5634" width="10.375" style="132" customWidth="1"/>
    <col min="5635" max="5635" width="16.875" style="132" customWidth="1"/>
    <col min="5636" max="5888" width="9" style="132"/>
    <col min="5889" max="5889" width="18.875" style="132" customWidth="1"/>
    <col min="5890" max="5890" width="10.375" style="132" customWidth="1"/>
    <col min="5891" max="5891" width="16.875" style="132" customWidth="1"/>
    <col min="5892" max="6144" width="9" style="132"/>
    <col min="6145" max="6145" width="18.875" style="132" customWidth="1"/>
    <col min="6146" max="6146" width="10.375" style="132" customWidth="1"/>
    <col min="6147" max="6147" width="16.875" style="132" customWidth="1"/>
    <col min="6148" max="6400" width="9" style="132"/>
    <col min="6401" max="6401" width="18.875" style="132" customWidth="1"/>
    <col min="6402" max="6402" width="10.375" style="132" customWidth="1"/>
    <col min="6403" max="6403" width="16.875" style="132" customWidth="1"/>
    <col min="6404" max="6656" width="9" style="132"/>
    <col min="6657" max="6657" width="18.875" style="132" customWidth="1"/>
    <col min="6658" max="6658" width="10.375" style="132" customWidth="1"/>
    <col min="6659" max="6659" width="16.875" style="132" customWidth="1"/>
    <col min="6660" max="6912" width="9" style="132"/>
    <col min="6913" max="6913" width="18.875" style="132" customWidth="1"/>
    <col min="6914" max="6914" width="10.375" style="132" customWidth="1"/>
    <col min="6915" max="6915" width="16.875" style="132" customWidth="1"/>
    <col min="6916" max="7168" width="9" style="132"/>
    <col min="7169" max="7169" width="18.875" style="132" customWidth="1"/>
    <col min="7170" max="7170" width="10.375" style="132" customWidth="1"/>
    <col min="7171" max="7171" width="16.875" style="132" customWidth="1"/>
    <col min="7172" max="7424" width="9" style="132"/>
    <col min="7425" max="7425" width="18.875" style="132" customWidth="1"/>
    <col min="7426" max="7426" width="10.375" style="132" customWidth="1"/>
    <col min="7427" max="7427" width="16.875" style="132" customWidth="1"/>
    <col min="7428" max="7680" width="9" style="132"/>
    <col min="7681" max="7681" width="18.875" style="132" customWidth="1"/>
    <col min="7682" max="7682" width="10.375" style="132" customWidth="1"/>
    <col min="7683" max="7683" width="16.875" style="132" customWidth="1"/>
    <col min="7684" max="7936" width="9" style="132"/>
    <col min="7937" max="7937" width="18.875" style="132" customWidth="1"/>
    <col min="7938" max="7938" width="10.375" style="132" customWidth="1"/>
    <col min="7939" max="7939" width="16.875" style="132" customWidth="1"/>
    <col min="7940" max="8192" width="9" style="132"/>
    <col min="8193" max="8193" width="18.875" style="132" customWidth="1"/>
    <col min="8194" max="8194" width="10.375" style="132" customWidth="1"/>
    <col min="8195" max="8195" width="16.875" style="132" customWidth="1"/>
    <col min="8196" max="8448" width="9" style="132"/>
    <col min="8449" max="8449" width="18.875" style="132" customWidth="1"/>
    <col min="8450" max="8450" width="10.375" style="132" customWidth="1"/>
    <col min="8451" max="8451" width="16.875" style="132" customWidth="1"/>
    <col min="8452" max="8704" width="9" style="132"/>
    <col min="8705" max="8705" width="18.875" style="132" customWidth="1"/>
    <col min="8706" max="8706" width="10.375" style="132" customWidth="1"/>
    <col min="8707" max="8707" width="16.875" style="132" customWidth="1"/>
    <col min="8708" max="8960" width="9" style="132"/>
    <col min="8961" max="8961" width="18.875" style="132" customWidth="1"/>
    <col min="8962" max="8962" width="10.375" style="132" customWidth="1"/>
    <col min="8963" max="8963" width="16.875" style="132" customWidth="1"/>
    <col min="8964" max="9216" width="9" style="132"/>
    <col min="9217" max="9217" width="18.875" style="132" customWidth="1"/>
    <col min="9218" max="9218" width="10.375" style="132" customWidth="1"/>
    <col min="9219" max="9219" width="16.875" style="132" customWidth="1"/>
    <col min="9220" max="9472" width="9" style="132"/>
    <col min="9473" max="9473" width="18.875" style="132" customWidth="1"/>
    <col min="9474" max="9474" width="10.375" style="132" customWidth="1"/>
    <col min="9475" max="9475" width="16.875" style="132" customWidth="1"/>
    <col min="9476" max="9728" width="9" style="132"/>
    <col min="9729" max="9729" width="18.875" style="132" customWidth="1"/>
    <col min="9730" max="9730" width="10.375" style="132" customWidth="1"/>
    <col min="9731" max="9731" width="16.875" style="132" customWidth="1"/>
    <col min="9732" max="9984" width="9" style="132"/>
    <col min="9985" max="9985" width="18.875" style="132" customWidth="1"/>
    <col min="9986" max="9986" width="10.375" style="132" customWidth="1"/>
    <col min="9987" max="9987" width="16.875" style="132" customWidth="1"/>
    <col min="9988" max="10240" width="9" style="132"/>
    <col min="10241" max="10241" width="18.875" style="132" customWidth="1"/>
    <col min="10242" max="10242" width="10.375" style="132" customWidth="1"/>
    <col min="10243" max="10243" width="16.875" style="132" customWidth="1"/>
    <col min="10244" max="10496" width="9" style="132"/>
    <col min="10497" max="10497" width="18.875" style="132" customWidth="1"/>
    <col min="10498" max="10498" width="10.375" style="132" customWidth="1"/>
    <col min="10499" max="10499" width="16.875" style="132" customWidth="1"/>
    <col min="10500" max="10752" width="9" style="132"/>
    <col min="10753" max="10753" width="18.875" style="132" customWidth="1"/>
    <col min="10754" max="10754" width="10.375" style="132" customWidth="1"/>
    <col min="10755" max="10755" width="16.875" style="132" customWidth="1"/>
    <col min="10756" max="11008" width="9" style="132"/>
    <col min="11009" max="11009" width="18.875" style="132" customWidth="1"/>
    <col min="11010" max="11010" width="10.375" style="132" customWidth="1"/>
    <col min="11011" max="11011" width="16.875" style="132" customWidth="1"/>
    <col min="11012" max="11264" width="9" style="132"/>
    <col min="11265" max="11265" width="18.875" style="132" customWidth="1"/>
    <col min="11266" max="11266" width="10.375" style="132" customWidth="1"/>
    <col min="11267" max="11267" width="16.875" style="132" customWidth="1"/>
    <col min="11268" max="11520" width="9" style="132"/>
    <col min="11521" max="11521" width="18.875" style="132" customWidth="1"/>
    <col min="11522" max="11522" width="10.375" style="132" customWidth="1"/>
    <col min="11523" max="11523" width="16.875" style="132" customWidth="1"/>
    <col min="11524" max="11776" width="9" style="132"/>
    <col min="11777" max="11777" width="18.875" style="132" customWidth="1"/>
    <col min="11778" max="11778" width="10.375" style="132" customWidth="1"/>
    <col min="11779" max="11779" width="16.875" style="132" customWidth="1"/>
    <col min="11780" max="12032" width="9" style="132"/>
    <col min="12033" max="12033" width="18.875" style="132" customWidth="1"/>
    <col min="12034" max="12034" width="10.375" style="132" customWidth="1"/>
    <col min="12035" max="12035" width="16.875" style="132" customWidth="1"/>
    <col min="12036" max="12288" width="9" style="132"/>
    <col min="12289" max="12289" width="18.875" style="132" customWidth="1"/>
    <col min="12290" max="12290" width="10.375" style="132" customWidth="1"/>
    <col min="12291" max="12291" width="16.875" style="132" customWidth="1"/>
    <col min="12292" max="12544" width="9" style="132"/>
    <col min="12545" max="12545" width="18.875" style="132" customWidth="1"/>
    <col min="12546" max="12546" width="10.375" style="132" customWidth="1"/>
    <col min="12547" max="12547" width="16.875" style="132" customWidth="1"/>
    <col min="12548" max="12800" width="9" style="132"/>
    <col min="12801" max="12801" width="18.875" style="132" customWidth="1"/>
    <col min="12802" max="12802" width="10.375" style="132" customWidth="1"/>
    <col min="12803" max="12803" width="16.875" style="132" customWidth="1"/>
    <col min="12804" max="13056" width="9" style="132"/>
    <col min="13057" max="13057" width="18.875" style="132" customWidth="1"/>
    <col min="13058" max="13058" width="10.375" style="132" customWidth="1"/>
    <col min="13059" max="13059" width="16.875" style="132" customWidth="1"/>
    <col min="13060" max="13312" width="9" style="132"/>
    <col min="13313" max="13313" width="18.875" style="132" customWidth="1"/>
    <col min="13314" max="13314" width="10.375" style="132" customWidth="1"/>
    <col min="13315" max="13315" width="16.875" style="132" customWidth="1"/>
    <col min="13316" max="13568" width="9" style="132"/>
    <col min="13569" max="13569" width="18.875" style="132" customWidth="1"/>
    <col min="13570" max="13570" width="10.375" style="132" customWidth="1"/>
    <col min="13571" max="13571" width="16.875" style="132" customWidth="1"/>
    <col min="13572" max="13824" width="9" style="132"/>
    <col min="13825" max="13825" width="18.875" style="132" customWidth="1"/>
    <col min="13826" max="13826" width="10.375" style="132" customWidth="1"/>
    <col min="13827" max="13827" width="16.875" style="132" customWidth="1"/>
    <col min="13828" max="14080" width="9" style="132"/>
    <col min="14081" max="14081" width="18.875" style="132" customWidth="1"/>
    <col min="14082" max="14082" width="10.375" style="132" customWidth="1"/>
    <col min="14083" max="14083" width="16.875" style="132" customWidth="1"/>
    <col min="14084" max="14336" width="9" style="132"/>
    <col min="14337" max="14337" width="18.875" style="132" customWidth="1"/>
    <col min="14338" max="14338" width="10.375" style="132" customWidth="1"/>
    <col min="14339" max="14339" width="16.875" style="132" customWidth="1"/>
    <col min="14340" max="14592" width="9" style="132"/>
    <col min="14593" max="14593" width="18.875" style="132" customWidth="1"/>
    <col min="14594" max="14594" width="10.375" style="132" customWidth="1"/>
    <col min="14595" max="14595" width="16.875" style="132" customWidth="1"/>
    <col min="14596" max="14848" width="9" style="132"/>
    <col min="14849" max="14849" width="18.875" style="132" customWidth="1"/>
    <col min="14850" max="14850" width="10.375" style="132" customWidth="1"/>
    <col min="14851" max="14851" width="16.875" style="132" customWidth="1"/>
    <col min="14852" max="15104" width="9" style="132"/>
    <col min="15105" max="15105" width="18.875" style="132" customWidth="1"/>
    <col min="15106" max="15106" width="10.375" style="132" customWidth="1"/>
    <col min="15107" max="15107" width="16.875" style="132" customWidth="1"/>
    <col min="15108" max="15360" width="9" style="132"/>
    <col min="15361" max="15361" width="18.875" style="132" customWidth="1"/>
    <col min="15362" max="15362" width="10.375" style="132" customWidth="1"/>
    <col min="15363" max="15363" width="16.875" style="132" customWidth="1"/>
    <col min="15364" max="15616" width="9" style="132"/>
    <col min="15617" max="15617" width="18.875" style="132" customWidth="1"/>
    <col min="15618" max="15618" width="10.375" style="132" customWidth="1"/>
    <col min="15619" max="15619" width="16.875" style="132" customWidth="1"/>
    <col min="15620" max="15872" width="9" style="132"/>
    <col min="15873" max="15873" width="18.875" style="132" customWidth="1"/>
    <col min="15874" max="15874" width="10.375" style="132" customWidth="1"/>
    <col min="15875" max="15875" width="16.875" style="132" customWidth="1"/>
    <col min="15876" max="16128" width="9" style="132"/>
    <col min="16129" max="16129" width="18.875" style="132" customWidth="1"/>
    <col min="16130" max="16130" width="10.375" style="132" customWidth="1"/>
    <col min="16131" max="16131" width="16.875" style="132" customWidth="1"/>
    <col min="16132" max="16384" width="9" style="132"/>
  </cols>
  <sheetData>
    <row r="1" spans="1:10" ht="34.5" customHeight="1">
      <c r="A1" s="583" t="s">
        <v>222</v>
      </c>
      <c r="B1" s="583"/>
      <c r="C1" s="583"/>
    </row>
    <row r="2" spans="1:10" ht="15" thickBot="1">
      <c r="A2" s="133"/>
      <c r="B2" s="122"/>
      <c r="C2" s="134" t="s">
        <v>13</v>
      </c>
    </row>
    <row r="3" spans="1:10" ht="24">
      <c r="A3" s="135" t="s">
        <v>274</v>
      </c>
      <c r="B3" s="136" t="s">
        <v>345</v>
      </c>
      <c r="C3" s="137" t="s">
        <v>16</v>
      </c>
    </row>
    <row r="4" spans="1:10">
      <c r="A4" s="457" t="s">
        <v>223</v>
      </c>
      <c r="B4" s="458"/>
      <c r="C4" s="459"/>
    </row>
    <row r="5" spans="1:10">
      <c r="A5" s="454" t="s">
        <v>212</v>
      </c>
      <c r="B5" s="460">
        <v>7242</v>
      </c>
      <c r="C5" s="308">
        <v>-39.518957741773839</v>
      </c>
    </row>
    <row r="6" spans="1:10">
      <c r="A6" s="454" t="s">
        <v>101</v>
      </c>
      <c r="B6" s="460">
        <v>66217</v>
      </c>
      <c r="C6" s="308">
        <v>103.58800922367411</v>
      </c>
    </row>
    <row r="7" spans="1:10">
      <c r="A7" s="454" t="s">
        <v>213</v>
      </c>
      <c r="B7" s="460">
        <v>21167</v>
      </c>
      <c r="C7" s="308">
        <v>-11.826210114138135</v>
      </c>
    </row>
    <row r="8" spans="1:10">
      <c r="A8" s="454" t="s">
        <v>214</v>
      </c>
      <c r="B8" s="460">
        <v>14443</v>
      </c>
      <c r="C8" s="308">
        <v>32.020109689213882</v>
      </c>
    </row>
    <row r="9" spans="1:10">
      <c r="A9" s="454" t="s">
        <v>215</v>
      </c>
      <c r="B9" s="460">
        <v>14443</v>
      </c>
      <c r="C9" s="308">
        <v>32.020109689213882</v>
      </c>
    </row>
    <row r="10" spans="1:10">
      <c r="A10" s="454" t="s">
        <v>216</v>
      </c>
      <c r="B10" s="460">
        <v>0</v>
      </c>
      <c r="C10" s="308" t="s">
        <v>399</v>
      </c>
    </row>
    <row r="11" spans="1:10">
      <c r="A11" s="454" t="s">
        <v>217</v>
      </c>
      <c r="B11" s="460">
        <v>12451</v>
      </c>
      <c r="C11" s="308">
        <v>31.868248252488883</v>
      </c>
      <c r="G11" s="274"/>
      <c r="H11" s="274"/>
      <c r="I11" s="274"/>
      <c r="J11" s="275"/>
    </row>
    <row r="12" spans="1:10">
      <c r="A12" s="454" t="s">
        <v>102</v>
      </c>
      <c r="B12" s="460">
        <v>40173</v>
      </c>
      <c r="C12" s="308">
        <v>170.67106858913894</v>
      </c>
      <c r="G12" s="274"/>
      <c r="H12" s="274"/>
      <c r="I12" s="274"/>
      <c r="J12" s="275"/>
    </row>
    <row r="13" spans="1:10">
      <c r="A13" s="454" t="s">
        <v>218</v>
      </c>
      <c r="B13" s="460">
        <v>4044</v>
      </c>
      <c r="C13" s="308">
        <v>-41.212385521151326</v>
      </c>
      <c r="G13" s="274"/>
      <c r="H13" s="274"/>
      <c r="I13" s="274"/>
      <c r="J13" s="275"/>
    </row>
    <row r="14" spans="1:10">
      <c r="A14" s="454" t="s">
        <v>103</v>
      </c>
      <c r="B14" s="460">
        <v>10563</v>
      </c>
      <c r="C14" s="308">
        <v>88.255212974514365</v>
      </c>
      <c r="G14" s="274"/>
      <c r="H14" s="274"/>
      <c r="I14" s="274"/>
      <c r="J14" s="275"/>
    </row>
    <row r="15" spans="1:10">
      <c r="A15" s="454" t="s">
        <v>219</v>
      </c>
      <c r="B15" s="460">
        <v>21216</v>
      </c>
      <c r="C15" s="308">
        <v>78.076212858821549</v>
      </c>
      <c r="G15" s="274"/>
      <c r="H15" s="274"/>
      <c r="I15" s="274"/>
      <c r="J15" s="275"/>
    </row>
    <row r="16" spans="1:10">
      <c r="A16" s="454" t="s">
        <v>220</v>
      </c>
      <c r="B16" s="460">
        <v>63604</v>
      </c>
      <c r="C16" s="308" t="s">
        <v>398</v>
      </c>
      <c r="G16" s="274"/>
      <c r="H16" s="274"/>
      <c r="I16" s="274"/>
      <c r="J16" s="275"/>
    </row>
    <row r="17" spans="1:10">
      <c r="A17" s="461" t="s">
        <v>224</v>
      </c>
      <c r="B17" s="460"/>
      <c r="C17" s="308"/>
      <c r="G17" s="274"/>
      <c r="H17" s="274"/>
      <c r="I17" s="274"/>
      <c r="J17" s="275"/>
    </row>
    <row r="18" spans="1:10">
      <c r="A18" s="454" t="s">
        <v>212</v>
      </c>
      <c r="B18" s="460">
        <v>1793</v>
      </c>
      <c r="C18" s="308">
        <v>-30.151928320997271</v>
      </c>
      <c r="G18" s="274"/>
      <c r="H18" s="274"/>
      <c r="I18" s="274"/>
      <c r="J18" s="275"/>
    </row>
    <row r="19" spans="1:10">
      <c r="A19" s="454" t="s">
        <v>101</v>
      </c>
      <c r="B19" s="460">
        <v>37962</v>
      </c>
      <c r="C19" s="308">
        <v>2.3713540431586466E-2</v>
      </c>
      <c r="G19" s="274"/>
      <c r="H19" s="274"/>
      <c r="I19" s="274"/>
      <c r="J19" s="275"/>
    </row>
    <row r="20" spans="1:10">
      <c r="A20" s="454" t="s">
        <v>213</v>
      </c>
      <c r="B20" s="460">
        <v>12926</v>
      </c>
      <c r="C20" s="308">
        <v>-11.405071967100753</v>
      </c>
      <c r="G20" s="274"/>
      <c r="H20" s="274"/>
      <c r="I20" s="274"/>
      <c r="J20" s="275"/>
    </row>
    <row r="21" spans="1:10">
      <c r="A21" s="454" t="s">
        <v>214</v>
      </c>
      <c r="B21" s="460">
        <v>3235</v>
      </c>
      <c r="C21" s="308">
        <v>-17.726347914547304</v>
      </c>
      <c r="G21" s="274"/>
      <c r="H21" s="274"/>
      <c r="I21" s="274"/>
      <c r="J21" s="275"/>
    </row>
    <row r="22" spans="1:10">
      <c r="A22" s="454" t="s">
        <v>225</v>
      </c>
      <c r="B22" s="460">
        <v>3235</v>
      </c>
      <c r="C22" s="308">
        <v>-17.726347914547304</v>
      </c>
      <c r="G22" s="274"/>
      <c r="H22" s="274"/>
      <c r="I22" s="274"/>
      <c r="J22" s="275"/>
    </row>
    <row r="23" spans="1:10">
      <c r="A23" s="454" t="s">
        <v>226</v>
      </c>
      <c r="B23" s="460">
        <v>0</v>
      </c>
      <c r="C23" s="308" t="s">
        <v>395</v>
      </c>
      <c r="G23" s="274"/>
      <c r="H23" s="274"/>
      <c r="I23" s="274"/>
      <c r="J23" s="275"/>
    </row>
    <row r="24" spans="1:10">
      <c r="A24" s="454" t="s">
        <v>217</v>
      </c>
      <c r="B24" s="460">
        <v>4446</v>
      </c>
      <c r="C24" s="308">
        <v>329.15057915057912</v>
      </c>
      <c r="G24" s="274"/>
      <c r="H24" s="274"/>
      <c r="I24" s="274"/>
      <c r="J24" s="275"/>
    </row>
    <row r="25" spans="1:10">
      <c r="A25" s="454" t="s">
        <v>102</v>
      </c>
      <c r="B25" s="460">
        <v>5925</v>
      </c>
      <c r="C25" s="308">
        <v>-4.5432576123731252</v>
      </c>
      <c r="G25" s="274"/>
      <c r="H25" s="274"/>
      <c r="I25" s="274"/>
      <c r="J25" s="275"/>
    </row>
    <row r="26" spans="1:10">
      <c r="A26" s="454" t="s">
        <v>218</v>
      </c>
      <c r="B26" s="460">
        <v>6153</v>
      </c>
      <c r="C26" s="308">
        <v>560.90225563909769</v>
      </c>
      <c r="G26" s="274"/>
      <c r="H26" s="274"/>
      <c r="I26" s="274"/>
      <c r="J26" s="275"/>
    </row>
    <row r="27" spans="1:10">
      <c r="A27" s="454" t="s">
        <v>103</v>
      </c>
      <c r="B27" s="460">
        <v>5262</v>
      </c>
      <c r="C27" s="308">
        <v>4.6331278584211617</v>
      </c>
      <c r="G27" s="274"/>
      <c r="H27" s="274"/>
      <c r="I27" s="274"/>
      <c r="J27" s="275"/>
    </row>
    <row r="28" spans="1:10">
      <c r="A28" s="454" t="s">
        <v>219</v>
      </c>
      <c r="B28" s="460">
        <v>4246</v>
      </c>
      <c r="C28" s="308" t="s">
        <v>398</v>
      </c>
    </row>
    <row r="29" spans="1:10" ht="15" thickBot="1">
      <c r="A29" s="305" t="s">
        <v>220</v>
      </c>
      <c r="B29" s="309">
        <v>0</v>
      </c>
      <c r="C29" s="310" t="s">
        <v>398</v>
      </c>
    </row>
    <row r="30" spans="1:10">
      <c r="A30" s="609"/>
      <c r="B30" s="609"/>
      <c r="C30" s="609"/>
    </row>
    <row r="32" spans="1:10">
      <c r="B32" s="132">
        <v>19</v>
      </c>
    </row>
  </sheetData>
  <mergeCells count="2">
    <mergeCell ref="A1:C1"/>
    <mergeCell ref="A30:C30"/>
  </mergeCells>
  <phoneticPr fontId="11" type="noConversion"/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00B050"/>
  </sheetPr>
  <dimension ref="A1:E26"/>
  <sheetViews>
    <sheetView workbookViewId="0">
      <selection activeCell="I12" sqref="I12"/>
    </sheetView>
  </sheetViews>
  <sheetFormatPr defaultRowHeight="10.5"/>
  <cols>
    <col min="1" max="1" width="20.625" style="483" bestFit="1" customWidth="1"/>
    <col min="2" max="2" width="8.875" style="483" customWidth="1"/>
    <col min="3" max="5" width="8.875" style="485" customWidth="1"/>
    <col min="6" max="256" width="9" style="482"/>
    <col min="257" max="257" width="20.625" style="482" bestFit="1" customWidth="1"/>
    <col min="258" max="261" width="8.875" style="482" customWidth="1"/>
    <col min="262" max="512" width="9" style="482"/>
    <col min="513" max="513" width="20.625" style="482" bestFit="1" customWidth="1"/>
    <col min="514" max="517" width="8.875" style="482" customWidth="1"/>
    <col min="518" max="768" width="9" style="482"/>
    <col min="769" max="769" width="20.625" style="482" bestFit="1" customWidth="1"/>
    <col min="770" max="773" width="8.875" style="482" customWidth="1"/>
    <col min="774" max="1024" width="9" style="482"/>
    <col min="1025" max="1025" width="20.625" style="482" bestFit="1" customWidth="1"/>
    <col min="1026" max="1029" width="8.875" style="482" customWidth="1"/>
    <col min="1030" max="1280" width="9" style="482"/>
    <col min="1281" max="1281" width="20.625" style="482" bestFit="1" customWidth="1"/>
    <col min="1282" max="1285" width="8.875" style="482" customWidth="1"/>
    <col min="1286" max="1536" width="9" style="482"/>
    <col min="1537" max="1537" width="20.625" style="482" bestFit="1" customWidth="1"/>
    <col min="1538" max="1541" width="8.875" style="482" customWidth="1"/>
    <col min="1542" max="1792" width="9" style="482"/>
    <col min="1793" max="1793" width="20.625" style="482" bestFit="1" customWidth="1"/>
    <col min="1794" max="1797" width="8.875" style="482" customWidth="1"/>
    <col min="1798" max="2048" width="9" style="482"/>
    <col min="2049" max="2049" width="20.625" style="482" bestFit="1" customWidth="1"/>
    <col min="2050" max="2053" width="8.875" style="482" customWidth="1"/>
    <col min="2054" max="2304" width="9" style="482"/>
    <col min="2305" max="2305" width="20.625" style="482" bestFit="1" customWidth="1"/>
    <col min="2306" max="2309" width="8.875" style="482" customWidth="1"/>
    <col min="2310" max="2560" width="9" style="482"/>
    <col min="2561" max="2561" width="20.625" style="482" bestFit="1" customWidth="1"/>
    <col min="2562" max="2565" width="8.875" style="482" customWidth="1"/>
    <col min="2566" max="2816" width="9" style="482"/>
    <col min="2817" max="2817" width="20.625" style="482" bestFit="1" customWidth="1"/>
    <col min="2818" max="2821" width="8.875" style="482" customWidth="1"/>
    <col min="2822" max="3072" width="9" style="482"/>
    <col min="3073" max="3073" width="20.625" style="482" bestFit="1" customWidth="1"/>
    <col min="3074" max="3077" width="8.875" style="482" customWidth="1"/>
    <col min="3078" max="3328" width="9" style="482"/>
    <col min="3329" max="3329" width="20.625" style="482" bestFit="1" customWidth="1"/>
    <col min="3330" max="3333" width="8.875" style="482" customWidth="1"/>
    <col min="3334" max="3584" width="9" style="482"/>
    <col min="3585" max="3585" width="20.625" style="482" bestFit="1" customWidth="1"/>
    <col min="3586" max="3589" width="8.875" style="482" customWidth="1"/>
    <col min="3590" max="3840" width="9" style="482"/>
    <col min="3841" max="3841" width="20.625" style="482" bestFit="1" customWidth="1"/>
    <col min="3842" max="3845" width="8.875" style="482" customWidth="1"/>
    <col min="3846" max="4096" width="9" style="482"/>
    <col min="4097" max="4097" width="20.625" style="482" bestFit="1" customWidth="1"/>
    <col min="4098" max="4101" width="8.875" style="482" customWidth="1"/>
    <col min="4102" max="4352" width="9" style="482"/>
    <col min="4353" max="4353" width="20.625" style="482" bestFit="1" customWidth="1"/>
    <col min="4354" max="4357" width="8.875" style="482" customWidth="1"/>
    <col min="4358" max="4608" width="9" style="482"/>
    <col min="4609" max="4609" width="20.625" style="482" bestFit="1" customWidth="1"/>
    <col min="4610" max="4613" width="8.875" style="482" customWidth="1"/>
    <col min="4614" max="4864" width="9" style="482"/>
    <col min="4865" max="4865" width="20.625" style="482" bestFit="1" customWidth="1"/>
    <col min="4866" max="4869" width="8.875" style="482" customWidth="1"/>
    <col min="4870" max="5120" width="9" style="482"/>
    <col min="5121" max="5121" width="20.625" style="482" bestFit="1" customWidth="1"/>
    <col min="5122" max="5125" width="8.875" style="482" customWidth="1"/>
    <col min="5126" max="5376" width="9" style="482"/>
    <col min="5377" max="5377" width="20.625" style="482" bestFit="1" customWidth="1"/>
    <col min="5378" max="5381" width="8.875" style="482" customWidth="1"/>
    <col min="5382" max="5632" width="9" style="482"/>
    <col min="5633" max="5633" width="20.625" style="482" bestFit="1" customWidth="1"/>
    <col min="5634" max="5637" width="8.875" style="482" customWidth="1"/>
    <col min="5638" max="5888" width="9" style="482"/>
    <col min="5889" max="5889" width="20.625" style="482" bestFit="1" customWidth="1"/>
    <col min="5890" max="5893" width="8.875" style="482" customWidth="1"/>
    <col min="5894" max="6144" width="9" style="482"/>
    <col min="6145" max="6145" width="20.625" style="482" bestFit="1" customWidth="1"/>
    <col min="6146" max="6149" width="8.875" style="482" customWidth="1"/>
    <col min="6150" max="6400" width="9" style="482"/>
    <col min="6401" max="6401" width="20.625" style="482" bestFit="1" customWidth="1"/>
    <col min="6402" max="6405" width="8.875" style="482" customWidth="1"/>
    <col min="6406" max="6656" width="9" style="482"/>
    <col min="6657" max="6657" width="20.625" style="482" bestFit="1" customWidth="1"/>
    <col min="6658" max="6661" width="8.875" style="482" customWidth="1"/>
    <col min="6662" max="6912" width="9" style="482"/>
    <col min="6913" max="6913" width="20.625" style="482" bestFit="1" customWidth="1"/>
    <col min="6914" max="6917" width="8.875" style="482" customWidth="1"/>
    <col min="6918" max="7168" width="9" style="482"/>
    <col min="7169" max="7169" width="20.625" style="482" bestFit="1" customWidth="1"/>
    <col min="7170" max="7173" width="8.875" style="482" customWidth="1"/>
    <col min="7174" max="7424" width="9" style="482"/>
    <col min="7425" max="7425" width="20.625" style="482" bestFit="1" customWidth="1"/>
    <col min="7426" max="7429" width="8.875" style="482" customWidth="1"/>
    <col min="7430" max="7680" width="9" style="482"/>
    <col min="7681" max="7681" width="20.625" style="482" bestFit="1" customWidth="1"/>
    <col min="7682" max="7685" width="8.875" style="482" customWidth="1"/>
    <col min="7686" max="7936" width="9" style="482"/>
    <col min="7937" max="7937" width="20.625" style="482" bestFit="1" customWidth="1"/>
    <col min="7938" max="7941" width="8.875" style="482" customWidth="1"/>
    <col min="7942" max="8192" width="9" style="482"/>
    <col min="8193" max="8193" width="20.625" style="482" bestFit="1" customWidth="1"/>
    <col min="8194" max="8197" width="8.875" style="482" customWidth="1"/>
    <col min="8198" max="8448" width="9" style="482"/>
    <col min="8449" max="8449" width="20.625" style="482" bestFit="1" customWidth="1"/>
    <col min="8450" max="8453" width="8.875" style="482" customWidth="1"/>
    <col min="8454" max="8704" width="9" style="482"/>
    <col min="8705" max="8705" width="20.625" style="482" bestFit="1" customWidth="1"/>
    <col min="8706" max="8709" width="8.875" style="482" customWidth="1"/>
    <col min="8710" max="8960" width="9" style="482"/>
    <col min="8961" max="8961" width="20.625" style="482" bestFit="1" customWidth="1"/>
    <col min="8962" max="8965" width="8.875" style="482" customWidth="1"/>
    <col min="8966" max="9216" width="9" style="482"/>
    <col min="9217" max="9217" width="20.625" style="482" bestFit="1" customWidth="1"/>
    <col min="9218" max="9221" width="8.875" style="482" customWidth="1"/>
    <col min="9222" max="9472" width="9" style="482"/>
    <col min="9473" max="9473" width="20.625" style="482" bestFit="1" customWidth="1"/>
    <col min="9474" max="9477" width="8.875" style="482" customWidth="1"/>
    <col min="9478" max="9728" width="9" style="482"/>
    <col min="9729" max="9729" width="20.625" style="482" bestFit="1" customWidth="1"/>
    <col min="9730" max="9733" width="8.875" style="482" customWidth="1"/>
    <col min="9734" max="9984" width="9" style="482"/>
    <col min="9985" max="9985" width="20.625" style="482" bestFit="1" customWidth="1"/>
    <col min="9986" max="9989" width="8.875" style="482" customWidth="1"/>
    <col min="9990" max="10240" width="9" style="482"/>
    <col min="10241" max="10241" width="20.625" style="482" bestFit="1" customWidth="1"/>
    <col min="10242" max="10245" width="8.875" style="482" customWidth="1"/>
    <col min="10246" max="10496" width="9" style="482"/>
    <col min="10497" max="10497" width="20.625" style="482" bestFit="1" customWidth="1"/>
    <col min="10498" max="10501" width="8.875" style="482" customWidth="1"/>
    <col min="10502" max="10752" width="9" style="482"/>
    <col min="10753" max="10753" width="20.625" style="482" bestFit="1" customWidth="1"/>
    <col min="10754" max="10757" width="8.875" style="482" customWidth="1"/>
    <col min="10758" max="11008" width="9" style="482"/>
    <col min="11009" max="11009" width="20.625" style="482" bestFit="1" customWidth="1"/>
    <col min="11010" max="11013" width="8.875" style="482" customWidth="1"/>
    <col min="11014" max="11264" width="9" style="482"/>
    <col min="11265" max="11265" width="20.625" style="482" bestFit="1" customWidth="1"/>
    <col min="11266" max="11269" width="8.875" style="482" customWidth="1"/>
    <col min="11270" max="11520" width="9" style="482"/>
    <col min="11521" max="11521" width="20.625" style="482" bestFit="1" customWidth="1"/>
    <col min="11522" max="11525" width="8.875" style="482" customWidth="1"/>
    <col min="11526" max="11776" width="9" style="482"/>
    <col min="11777" max="11777" width="20.625" style="482" bestFit="1" customWidth="1"/>
    <col min="11778" max="11781" width="8.875" style="482" customWidth="1"/>
    <col min="11782" max="12032" width="9" style="482"/>
    <col min="12033" max="12033" width="20.625" style="482" bestFit="1" customWidth="1"/>
    <col min="12034" max="12037" width="8.875" style="482" customWidth="1"/>
    <col min="12038" max="12288" width="9" style="482"/>
    <col min="12289" max="12289" width="20.625" style="482" bestFit="1" customWidth="1"/>
    <col min="12290" max="12293" width="8.875" style="482" customWidth="1"/>
    <col min="12294" max="12544" width="9" style="482"/>
    <col min="12545" max="12545" width="20.625" style="482" bestFit="1" customWidth="1"/>
    <col min="12546" max="12549" width="8.875" style="482" customWidth="1"/>
    <col min="12550" max="12800" width="9" style="482"/>
    <col min="12801" max="12801" width="20.625" style="482" bestFit="1" customWidth="1"/>
    <col min="12802" max="12805" width="8.875" style="482" customWidth="1"/>
    <col min="12806" max="13056" width="9" style="482"/>
    <col min="13057" max="13057" width="20.625" style="482" bestFit="1" customWidth="1"/>
    <col min="13058" max="13061" width="8.875" style="482" customWidth="1"/>
    <col min="13062" max="13312" width="9" style="482"/>
    <col min="13313" max="13313" width="20.625" style="482" bestFit="1" customWidth="1"/>
    <col min="13314" max="13317" width="8.875" style="482" customWidth="1"/>
    <col min="13318" max="13568" width="9" style="482"/>
    <col min="13569" max="13569" width="20.625" style="482" bestFit="1" customWidth="1"/>
    <col min="13570" max="13573" width="8.875" style="482" customWidth="1"/>
    <col min="13574" max="13824" width="9" style="482"/>
    <col min="13825" max="13825" width="20.625" style="482" bestFit="1" customWidth="1"/>
    <col min="13826" max="13829" width="8.875" style="482" customWidth="1"/>
    <col min="13830" max="14080" width="9" style="482"/>
    <col min="14081" max="14081" width="20.625" style="482" bestFit="1" customWidth="1"/>
    <col min="14082" max="14085" width="8.875" style="482" customWidth="1"/>
    <col min="14086" max="14336" width="9" style="482"/>
    <col min="14337" max="14337" width="20.625" style="482" bestFit="1" customWidth="1"/>
    <col min="14338" max="14341" width="8.875" style="482" customWidth="1"/>
    <col min="14342" max="14592" width="9" style="482"/>
    <col min="14593" max="14593" width="20.625" style="482" bestFit="1" customWidth="1"/>
    <col min="14594" max="14597" width="8.875" style="482" customWidth="1"/>
    <col min="14598" max="14848" width="9" style="482"/>
    <col min="14849" max="14849" width="20.625" style="482" bestFit="1" customWidth="1"/>
    <col min="14850" max="14853" width="8.875" style="482" customWidth="1"/>
    <col min="14854" max="15104" width="9" style="482"/>
    <col min="15105" max="15105" width="20.625" style="482" bestFit="1" customWidth="1"/>
    <col min="15106" max="15109" width="8.875" style="482" customWidth="1"/>
    <col min="15110" max="15360" width="9" style="482"/>
    <col min="15361" max="15361" width="20.625" style="482" bestFit="1" customWidth="1"/>
    <col min="15362" max="15365" width="8.875" style="482" customWidth="1"/>
    <col min="15366" max="15616" width="9" style="482"/>
    <col min="15617" max="15617" width="20.625" style="482" bestFit="1" customWidth="1"/>
    <col min="15618" max="15621" width="8.875" style="482" customWidth="1"/>
    <col min="15622" max="15872" width="9" style="482"/>
    <col min="15873" max="15873" width="20.625" style="482" bestFit="1" customWidth="1"/>
    <col min="15874" max="15877" width="8.875" style="482" customWidth="1"/>
    <col min="15878" max="16128" width="9" style="482"/>
    <col min="16129" max="16129" width="20.625" style="482" bestFit="1" customWidth="1"/>
    <col min="16130" max="16133" width="8.875" style="482" customWidth="1"/>
    <col min="16134" max="16384" width="9" style="482"/>
  </cols>
  <sheetData>
    <row r="1" spans="1:5" ht="26.25" customHeight="1">
      <c r="A1" s="611" t="s">
        <v>516</v>
      </c>
      <c r="B1" s="612"/>
      <c r="C1" s="612"/>
      <c r="D1" s="612"/>
      <c r="E1" s="612"/>
    </row>
    <row r="2" spans="1:5" ht="18.75" customHeight="1">
      <c r="A2" s="643" t="s">
        <v>518</v>
      </c>
      <c r="B2" s="643"/>
      <c r="C2" s="643"/>
      <c r="D2" s="643"/>
      <c r="E2" s="643"/>
    </row>
    <row r="3" spans="1:5" ht="16.5" customHeight="1">
      <c r="B3" s="484"/>
      <c r="D3" s="610" t="s">
        <v>317</v>
      </c>
      <c r="E3" s="610"/>
    </row>
    <row r="4" spans="1:5" s="490" customFormat="1" ht="41.25" customHeight="1">
      <c r="A4" s="486"/>
      <c r="B4" s="487" t="s">
        <v>423</v>
      </c>
      <c r="C4" s="488" t="s">
        <v>424</v>
      </c>
      <c r="D4" s="487" t="s">
        <v>425</v>
      </c>
      <c r="E4" s="489" t="s">
        <v>331</v>
      </c>
    </row>
    <row r="5" spans="1:5" ht="18" customHeight="1">
      <c r="A5" s="491" t="s">
        <v>426</v>
      </c>
      <c r="B5" s="471">
        <v>124.47418859999999</v>
      </c>
      <c r="C5" s="492">
        <v>65.052000000000007</v>
      </c>
      <c r="D5" s="471">
        <v>327.87425719999999</v>
      </c>
      <c r="E5" s="493">
        <v>52.757999999999996</v>
      </c>
    </row>
    <row r="6" spans="1:5" ht="18" customHeight="1">
      <c r="A6" s="494" t="s">
        <v>427</v>
      </c>
      <c r="B6" s="471">
        <v>11.806373799999998</v>
      </c>
      <c r="C6" s="492">
        <v>61.182000000000002</v>
      </c>
      <c r="D6" s="471">
        <v>31.086312</v>
      </c>
      <c r="E6" s="493">
        <v>52.082999999999998</v>
      </c>
    </row>
    <row r="7" spans="1:5" ht="18" customHeight="1">
      <c r="A7" s="494" t="s">
        <v>333</v>
      </c>
      <c r="B7" s="471">
        <v>9.9383747000000007</v>
      </c>
      <c r="C7" s="492">
        <v>97.561099999999996</v>
      </c>
      <c r="D7" s="471">
        <v>27.212748999999999</v>
      </c>
      <c r="E7" s="493">
        <v>76.449100000000001</v>
      </c>
    </row>
    <row r="8" spans="1:5" ht="18" customHeight="1">
      <c r="A8" s="494" t="s">
        <v>410</v>
      </c>
      <c r="B8" s="471">
        <v>14.796507099999999</v>
      </c>
      <c r="C8" s="492">
        <v>105.01200000000001</v>
      </c>
      <c r="D8" s="471">
        <v>41.858429399999999</v>
      </c>
      <c r="E8" s="493">
        <v>82.718999999999994</v>
      </c>
    </row>
    <row r="9" spans="1:5" ht="18" customHeight="1">
      <c r="A9" s="494" t="s">
        <v>411</v>
      </c>
      <c r="B9" s="471">
        <v>15.141695199999999</v>
      </c>
      <c r="C9" s="492">
        <v>31.832999999999998</v>
      </c>
      <c r="D9" s="471">
        <v>40.233086699999994</v>
      </c>
      <c r="E9" s="493">
        <v>27.774000000000001</v>
      </c>
    </row>
    <row r="10" spans="1:5" ht="18" customHeight="1">
      <c r="A10" s="494" t="s">
        <v>418</v>
      </c>
      <c r="B10" s="471">
        <v>19.785087600000001</v>
      </c>
      <c r="C10" s="492">
        <v>74.307199999999995</v>
      </c>
      <c r="D10" s="471">
        <v>55.730072400000005</v>
      </c>
      <c r="E10" s="493">
        <v>59.470399999999998</v>
      </c>
    </row>
    <row r="11" spans="1:5" ht="18" customHeight="1">
      <c r="A11" s="494" t="s">
        <v>428</v>
      </c>
      <c r="B11" s="471">
        <v>17.964257800000002</v>
      </c>
      <c r="C11" s="492">
        <v>75.393000000000001</v>
      </c>
      <c r="D11" s="471">
        <v>43.114529699999999</v>
      </c>
      <c r="E11" s="493">
        <v>56.115000000000002</v>
      </c>
    </row>
    <row r="12" spans="1:5" ht="18" customHeight="1">
      <c r="A12" s="494" t="s">
        <v>412</v>
      </c>
      <c r="B12" s="471">
        <v>18.511433700000001</v>
      </c>
      <c r="C12" s="492">
        <v>45.381100000000004</v>
      </c>
      <c r="D12" s="471">
        <v>47.9863079</v>
      </c>
      <c r="E12" s="493">
        <v>36.721399999999996</v>
      </c>
    </row>
    <row r="13" spans="1:5" ht="18" customHeight="1">
      <c r="A13" s="494" t="s">
        <v>413</v>
      </c>
      <c r="B13" s="471">
        <v>9.3431022000000006</v>
      </c>
      <c r="C13" s="492">
        <v>114.10050000000001</v>
      </c>
      <c r="D13" s="471">
        <v>23.330243100000001</v>
      </c>
      <c r="E13" s="493">
        <v>78.848100000000002</v>
      </c>
    </row>
    <row r="14" spans="1:5" ht="18" customHeight="1">
      <c r="A14" s="494" t="s">
        <v>337</v>
      </c>
      <c r="B14" s="471">
        <v>9.5700626</v>
      </c>
      <c r="C14" s="492">
        <v>33.524999999999999</v>
      </c>
      <c r="D14" s="471">
        <v>22.168745699999999</v>
      </c>
      <c r="E14" s="493">
        <v>27.998999999999999</v>
      </c>
    </row>
    <row r="15" spans="1:5" ht="18" customHeight="1">
      <c r="A15" s="491" t="s">
        <v>429</v>
      </c>
      <c r="B15" s="471">
        <v>635.55254200000002</v>
      </c>
      <c r="C15" s="492">
        <v>87.555300000000003</v>
      </c>
      <c r="D15" s="471">
        <v>1658.2847953</v>
      </c>
      <c r="E15" s="493">
        <v>64.683499999999995</v>
      </c>
    </row>
    <row r="16" spans="1:5" ht="18" customHeight="1">
      <c r="A16" s="470" t="s">
        <v>427</v>
      </c>
      <c r="B16" s="471">
        <v>75.331088300000005</v>
      </c>
      <c r="C16" s="492">
        <v>93.348699999999994</v>
      </c>
      <c r="D16" s="471">
        <v>187.67946809999998</v>
      </c>
      <c r="E16" s="493">
        <v>64.203199999999995</v>
      </c>
    </row>
    <row r="17" spans="1:5" ht="18" customHeight="1">
      <c r="A17" s="470" t="s">
        <v>333</v>
      </c>
      <c r="B17" s="471">
        <v>38.165096699999999</v>
      </c>
      <c r="C17" s="492">
        <v>108.9427</v>
      </c>
      <c r="D17" s="471">
        <v>109.9003743</v>
      </c>
      <c r="E17" s="493">
        <v>80.740799999999993</v>
      </c>
    </row>
    <row r="18" spans="1:5" ht="18" customHeight="1">
      <c r="A18" s="470" t="s">
        <v>410</v>
      </c>
      <c r="B18" s="471">
        <v>77.126284100000007</v>
      </c>
      <c r="C18" s="492">
        <v>129.94380000000001</v>
      </c>
      <c r="D18" s="471">
        <v>220.67274739999999</v>
      </c>
      <c r="E18" s="493">
        <v>103.76860000000001</v>
      </c>
    </row>
    <row r="19" spans="1:5" ht="18" customHeight="1">
      <c r="A19" s="470" t="s">
        <v>411</v>
      </c>
      <c r="B19" s="471">
        <v>54.953316500000007</v>
      </c>
      <c r="C19" s="492">
        <v>66.045000000000002</v>
      </c>
      <c r="D19" s="471">
        <v>147.1584336</v>
      </c>
      <c r="E19" s="493">
        <v>50.064</v>
      </c>
    </row>
    <row r="20" spans="1:5" ht="18" customHeight="1">
      <c r="A20" s="470" t="s">
        <v>418</v>
      </c>
      <c r="B20" s="471">
        <v>108.75159029999999</v>
      </c>
      <c r="C20" s="492">
        <v>71.949600000000004</v>
      </c>
      <c r="D20" s="471">
        <v>301.23542359999999</v>
      </c>
      <c r="E20" s="493">
        <v>57.548900000000003</v>
      </c>
    </row>
    <row r="21" spans="1:5" ht="18" customHeight="1">
      <c r="A21" s="470" t="s">
        <v>334</v>
      </c>
      <c r="B21" s="471">
        <v>80.261815999999996</v>
      </c>
      <c r="C21" s="492">
        <v>73.13</v>
      </c>
      <c r="D21" s="471">
        <v>198.69515139999999</v>
      </c>
      <c r="E21" s="493">
        <v>59.642899999999997</v>
      </c>
    </row>
    <row r="22" spans="1:5" ht="18" customHeight="1">
      <c r="A22" s="470" t="s">
        <v>412</v>
      </c>
      <c r="B22" s="471">
        <v>106.01878630000002</v>
      </c>
      <c r="C22" s="492">
        <v>111.6703</v>
      </c>
      <c r="D22" s="471">
        <v>271.01077940000005</v>
      </c>
      <c r="E22" s="493">
        <v>63.764499999999998</v>
      </c>
    </row>
    <row r="23" spans="1:5" ht="17.25" customHeight="1">
      <c r="A23" s="470" t="s">
        <v>430</v>
      </c>
      <c r="B23" s="471">
        <v>36.490259900000005</v>
      </c>
      <c r="C23" s="492">
        <v>101.33369999999999</v>
      </c>
      <c r="D23" s="471">
        <v>88.176056899999992</v>
      </c>
      <c r="E23" s="493">
        <v>71.982799999999997</v>
      </c>
    </row>
    <row r="24" spans="1:5" ht="17.25" customHeight="1">
      <c r="A24" s="199" t="s">
        <v>337</v>
      </c>
      <c r="B24" s="271">
        <v>58.454303899999999</v>
      </c>
      <c r="C24" s="259">
        <v>57.215499999999999</v>
      </c>
      <c r="D24" s="271">
        <v>133.75636060000002</v>
      </c>
      <c r="E24" s="268">
        <v>43.717799999999997</v>
      </c>
    </row>
    <row r="26" spans="1:5">
      <c r="C26" s="483">
        <v>20</v>
      </c>
    </row>
  </sheetData>
  <mergeCells count="3">
    <mergeCell ref="A1:E1"/>
    <mergeCell ref="A2:E2"/>
    <mergeCell ref="D3:E3"/>
  </mergeCells>
  <phoneticPr fontId="11" type="noConversion"/>
  <printOptions horizontalCentered="1" verticalCentered="1"/>
  <pageMargins left="1.4960629921259843" right="2.2834645669291338" top="2.5196850393700787" bottom="2.5196850393700787" header="1.9685039370078741" footer="2.2834645669291338"/>
  <pageSetup paperSize="9" firstPageNumber="25" orientation="portrait" useFirstPageNumber="1" r:id="rId1"/>
  <headerFooter alignWithMargins="0">
    <oddFooter>&amp;C-&amp;P--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B050"/>
  </sheetPr>
  <dimension ref="A1:H26"/>
  <sheetViews>
    <sheetView workbookViewId="0">
      <selection activeCell="C26" sqref="C26"/>
    </sheetView>
  </sheetViews>
  <sheetFormatPr defaultRowHeight="10.5"/>
  <cols>
    <col min="1" max="1" width="19.75" style="512" customWidth="1"/>
    <col min="2" max="2" width="8.25" style="512" customWidth="1"/>
    <col min="3" max="5" width="8.25" style="498" customWidth="1"/>
    <col min="6" max="6" width="9" style="495" bestFit="1" customWidth="1"/>
    <col min="7" max="256" width="9" style="495"/>
    <col min="257" max="257" width="19.75" style="495" customWidth="1"/>
    <col min="258" max="261" width="8.25" style="495" customWidth="1"/>
    <col min="262" max="262" width="9" style="495" bestFit="1" customWidth="1"/>
    <col min="263" max="512" width="9" style="495"/>
    <col min="513" max="513" width="19.75" style="495" customWidth="1"/>
    <col min="514" max="517" width="8.25" style="495" customWidth="1"/>
    <col min="518" max="518" width="9" style="495" bestFit="1" customWidth="1"/>
    <col min="519" max="768" width="9" style="495"/>
    <col min="769" max="769" width="19.75" style="495" customWidth="1"/>
    <col min="770" max="773" width="8.25" style="495" customWidth="1"/>
    <col min="774" max="774" width="9" style="495" bestFit="1" customWidth="1"/>
    <col min="775" max="1024" width="9" style="495"/>
    <col min="1025" max="1025" width="19.75" style="495" customWidth="1"/>
    <col min="1026" max="1029" width="8.25" style="495" customWidth="1"/>
    <col min="1030" max="1030" width="9" style="495" bestFit="1" customWidth="1"/>
    <col min="1031" max="1280" width="9" style="495"/>
    <col min="1281" max="1281" width="19.75" style="495" customWidth="1"/>
    <col min="1282" max="1285" width="8.25" style="495" customWidth="1"/>
    <col min="1286" max="1286" width="9" style="495" bestFit="1" customWidth="1"/>
    <col min="1287" max="1536" width="9" style="495"/>
    <col min="1537" max="1537" width="19.75" style="495" customWidth="1"/>
    <col min="1538" max="1541" width="8.25" style="495" customWidth="1"/>
    <col min="1542" max="1542" width="9" style="495" bestFit="1" customWidth="1"/>
    <col min="1543" max="1792" width="9" style="495"/>
    <col min="1793" max="1793" width="19.75" style="495" customWidth="1"/>
    <col min="1794" max="1797" width="8.25" style="495" customWidth="1"/>
    <col min="1798" max="1798" width="9" style="495" bestFit="1" customWidth="1"/>
    <col min="1799" max="2048" width="9" style="495"/>
    <col min="2049" max="2049" width="19.75" style="495" customWidth="1"/>
    <col min="2050" max="2053" width="8.25" style="495" customWidth="1"/>
    <col min="2054" max="2054" width="9" style="495" bestFit="1" customWidth="1"/>
    <col min="2055" max="2304" width="9" style="495"/>
    <col min="2305" max="2305" width="19.75" style="495" customWidth="1"/>
    <col min="2306" max="2309" width="8.25" style="495" customWidth="1"/>
    <col min="2310" max="2310" width="9" style="495" bestFit="1" customWidth="1"/>
    <col min="2311" max="2560" width="9" style="495"/>
    <col min="2561" max="2561" width="19.75" style="495" customWidth="1"/>
    <col min="2562" max="2565" width="8.25" style="495" customWidth="1"/>
    <col min="2566" max="2566" width="9" style="495" bestFit="1" customWidth="1"/>
    <col min="2567" max="2816" width="9" style="495"/>
    <col min="2817" max="2817" width="19.75" style="495" customWidth="1"/>
    <col min="2818" max="2821" width="8.25" style="495" customWidth="1"/>
    <col min="2822" max="2822" width="9" style="495" bestFit="1" customWidth="1"/>
    <col min="2823" max="3072" width="9" style="495"/>
    <col min="3073" max="3073" width="19.75" style="495" customWidth="1"/>
    <col min="3074" max="3077" width="8.25" style="495" customWidth="1"/>
    <col min="3078" max="3078" width="9" style="495" bestFit="1" customWidth="1"/>
    <col min="3079" max="3328" width="9" style="495"/>
    <col min="3329" max="3329" width="19.75" style="495" customWidth="1"/>
    <col min="3330" max="3333" width="8.25" style="495" customWidth="1"/>
    <col min="3334" max="3334" width="9" style="495" bestFit="1" customWidth="1"/>
    <col min="3335" max="3584" width="9" style="495"/>
    <col min="3585" max="3585" width="19.75" style="495" customWidth="1"/>
    <col min="3586" max="3589" width="8.25" style="495" customWidth="1"/>
    <col min="3590" max="3590" width="9" style="495" bestFit="1" customWidth="1"/>
    <col min="3591" max="3840" width="9" style="495"/>
    <col min="3841" max="3841" width="19.75" style="495" customWidth="1"/>
    <col min="3842" max="3845" width="8.25" style="495" customWidth="1"/>
    <col min="3846" max="3846" width="9" style="495" bestFit="1" customWidth="1"/>
    <col min="3847" max="4096" width="9" style="495"/>
    <col min="4097" max="4097" width="19.75" style="495" customWidth="1"/>
    <col min="4098" max="4101" width="8.25" style="495" customWidth="1"/>
    <col min="4102" max="4102" width="9" style="495" bestFit="1" customWidth="1"/>
    <col min="4103" max="4352" width="9" style="495"/>
    <col min="4353" max="4353" width="19.75" style="495" customWidth="1"/>
    <col min="4354" max="4357" width="8.25" style="495" customWidth="1"/>
    <col min="4358" max="4358" width="9" style="495" bestFit="1" customWidth="1"/>
    <col min="4359" max="4608" width="9" style="495"/>
    <col min="4609" max="4609" width="19.75" style="495" customWidth="1"/>
    <col min="4610" max="4613" width="8.25" style="495" customWidth="1"/>
    <col min="4614" max="4614" width="9" style="495" bestFit="1" customWidth="1"/>
    <col min="4615" max="4864" width="9" style="495"/>
    <col min="4865" max="4865" width="19.75" style="495" customWidth="1"/>
    <col min="4866" max="4869" width="8.25" style="495" customWidth="1"/>
    <col min="4870" max="4870" width="9" style="495" bestFit="1" customWidth="1"/>
    <col min="4871" max="5120" width="9" style="495"/>
    <col min="5121" max="5121" width="19.75" style="495" customWidth="1"/>
    <col min="5122" max="5125" width="8.25" style="495" customWidth="1"/>
    <col min="5126" max="5126" width="9" style="495" bestFit="1" customWidth="1"/>
    <col min="5127" max="5376" width="9" style="495"/>
    <col min="5377" max="5377" width="19.75" style="495" customWidth="1"/>
    <col min="5378" max="5381" width="8.25" style="495" customWidth="1"/>
    <col min="5382" max="5382" width="9" style="495" bestFit="1" customWidth="1"/>
    <col min="5383" max="5632" width="9" style="495"/>
    <col min="5633" max="5633" width="19.75" style="495" customWidth="1"/>
    <col min="5634" max="5637" width="8.25" style="495" customWidth="1"/>
    <col min="5638" max="5638" width="9" style="495" bestFit="1" customWidth="1"/>
    <col min="5639" max="5888" width="9" style="495"/>
    <col min="5889" max="5889" width="19.75" style="495" customWidth="1"/>
    <col min="5890" max="5893" width="8.25" style="495" customWidth="1"/>
    <col min="5894" max="5894" width="9" style="495" bestFit="1" customWidth="1"/>
    <col min="5895" max="6144" width="9" style="495"/>
    <col min="6145" max="6145" width="19.75" style="495" customWidth="1"/>
    <col min="6146" max="6149" width="8.25" style="495" customWidth="1"/>
    <col min="6150" max="6150" width="9" style="495" bestFit="1" customWidth="1"/>
    <col min="6151" max="6400" width="9" style="495"/>
    <col min="6401" max="6401" width="19.75" style="495" customWidth="1"/>
    <col min="6402" max="6405" width="8.25" style="495" customWidth="1"/>
    <col min="6406" max="6406" width="9" style="495" bestFit="1" customWidth="1"/>
    <col min="6407" max="6656" width="9" style="495"/>
    <col min="6657" max="6657" width="19.75" style="495" customWidth="1"/>
    <col min="6658" max="6661" width="8.25" style="495" customWidth="1"/>
    <col min="6662" max="6662" width="9" style="495" bestFit="1" customWidth="1"/>
    <col min="6663" max="6912" width="9" style="495"/>
    <col min="6913" max="6913" width="19.75" style="495" customWidth="1"/>
    <col min="6914" max="6917" width="8.25" style="495" customWidth="1"/>
    <col min="6918" max="6918" width="9" style="495" bestFit="1" customWidth="1"/>
    <col min="6919" max="7168" width="9" style="495"/>
    <col min="7169" max="7169" width="19.75" style="495" customWidth="1"/>
    <col min="7170" max="7173" width="8.25" style="495" customWidth="1"/>
    <col min="7174" max="7174" width="9" style="495" bestFit="1" customWidth="1"/>
    <col min="7175" max="7424" width="9" style="495"/>
    <col min="7425" max="7425" width="19.75" style="495" customWidth="1"/>
    <col min="7426" max="7429" width="8.25" style="495" customWidth="1"/>
    <col min="7430" max="7430" width="9" style="495" bestFit="1" customWidth="1"/>
    <col min="7431" max="7680" width="9" style="495"/>
    <col min="7681" max="7681" width="19.75" style="495" customWidth="1"/>
    <col min="7682" max="7685" width="8.25" style="495" customWidth="1"/>
    <col min="7686" max="7686" width="9" style="495" bestFit="1" customWidth="1"/>
    <col min="7687" max="7936" width="9" style="495"/>
    <col min="7937" max="7937" width="19.75" style="495" customWidth="1"/>
    <col min="7938" max="7941" width="8.25" style="495" customWidth="1"/>
    <col min="7942" max="7942" width="9" style="495" bestFit="1" customWidth="1"/>
    <col min="7943" max="8192" width="9" style="495"/>
    <col min="8193" max="8193" width="19.75" style="495" customWidth="1"/>
    <col min="8194" max="8197" width="8.25" style="495" customWidth="1"/>
    <col min="8198" max="8198" width="9" style="495" bestFit="1" customWidth="1"/>
    <col min="8199" max="8448" width="9" style="495"/>
    <col min="8449" max="8449" width="19.75" style="495" customWidth="1"/>
    <col min="8450" max="8453" width="8.25" style="495" customWidth="1"/>
    <col min="8454" max="8454" width="9" style="495" bestFit="1" customWidth="1"/>
    <col min="8455" max="8704" width="9" style="495"/>
    <col min="8705" max="8705" width="19.75" style="495" customWidth="1"/>
    <col min="8706" max="8709" width="8.25" style="495" customWidth="1"/>
    <col min="8710" max="8710" width="9" style="495" bestFit="1" customWidth="1"/>
    <col min="8711" max="8960" width="9" style="495"/>
    <col min="8961" max="8961" width="19.75" style="495" customWidth="1"/>
    <col min="8962" max="8965" width="8.25" style="495" customWidth="1"/>
    <col min="8966" max="8966" width="9" style="495" bestFit="1" customWidth="1"/>
    <col min="8967" max="9216" width="9" style="495"/>
    <col min="9217" max="9217" width="19.75" style="495" customWidth="1"/>
    <col min="9218" max="9221" width="8.25" style="495" customWidth="1"/>
    <col min="9222" max="9222" width="9" style="495" bestFit="1" customWidth="1"/>
    <col min="9223" max="9472" width="9" style="495"/>
    <col min="9473" max="9473" width="19.75" style="495" customWidth="1"/>
    <col min="9474" max="9477" width="8.25" style="495" customWidth="1"/>
    <col min="9478" max="9478" width="9" style="495" bestFit="1" customWidth="1"/>
    <col min="9479" max="9728" width="9" style="495"/>
    <col min="9729" max="9729" width="19.75" style="495" customWidth="1"/>
    <col min="9730" max="9733" width="8.25" style="495" customWidth="1"/>
    <col min="9734" max="9734" width="9" style="495" bestFit="1" customWidth="1"/>
    <col min="9735" max="9984" width="9" style="495"/>
    <col min="9985" max="9985" width="19.75" style="495" customWidth="1"/>
    <col min="9986" max="9989" width="8.25" style="495" customWidth="1"/>
    <col min="9990" max="9990" width="9" style="495" bestFit="1" customWidth="1"/>
    <col min="9991" max="10240" width="9" style="495"/>
    <col min="10241" max="10241" width="19.75" style="495" customWidth="1"/>
    <col min="10242" max="10245" width="8.25" style="495" customWidth="1"/>
    <col min="10246" max="10246" width="9" style="495" bestFit="1" customWidth="1"/>
    <col min="10247" max="10496" width="9" style="495"/>
    <col min="10497" max="10497" width="19.75" style="495" customWidth="1"/>
    <col min="10498" max="10501" width="8.25" style="495" customWidth="1"/>
    <col min="10502" max="10502" width="9" style="495" bestFit="1" customWidth="1"/>
    <col min="10503" max="10752" width="9" style="495"/>
    <col min="10753" max="10753" width="19.75" style="495" customWidth="1"/>
    <col min="10754" max="10757" width="8.25" style="495" customWidth="1"/>
    <col min="10758" max="10758" width="9" style="495" bestFit="1" customWidth="1"/>
    <col min="10759" max="11008" width="9" style="495"/>
    <col min="11009" max="11009" width="19.75" style="495" customWidth="1"/>
    <col min="11010" max="11013" width="8.25" style="495" customWidth="1"/>
    <col min="11014" max="11014" width="9" style="495" bestFit="1" customWidth="1"/>
    <col min="11015" max="11264" width="9" style="495"/>
    <col min="11265" max="11265" width="19.75" style="495" customWidth="1"/>
    <col min="11266" max="11269" width="8.25" style="495" customWidth="1"/>
    <col min="11270" max="11270" width="9" style="495" bestFit="1" customWidth="1"/>
    <col min="11271" max="11520" width="9" style="495"/>
    <col min="11521" max="11521" width="19.75" style="495" customWidth="1"/>
    <col min="11522" max="11525" width="8.25" style="495" customWidth="1"/>
    <col min="11526" max="11526" width="9" style="495" bestFit="1" customWidth="1"/>
    <col min="11527" max="11776" width="9" style="495"/>
    <col min="11777" max="11777" width="19.75" style="495" customWidth="1"/>
    <col min="11778" max="11781" width="8.25" style="495" customWidth="1"/>
    <col min="11782" max="11782" width="9" style="495" bestFit="1" customWidth="1"/>
    <col min="11783" max="12032" width="9" style="495"/>
    <col min="12033" max="12033" width="19.75" style="495" customWidth="1"/>
    <col min="12034" max="12037" width="8.25" style="495" customWidth="1"/>
    <col min="12038" max="12038" width="9" style="495" bestFit="1" customWidth="1"/>
    <col min="12039" max="12288" width="9" style="495"/>
    <col min="12289" max="12289" width="19.75" style="495" customWidth="1"/>
    <col min="12290" max="12293" width="8.25" style="495" customWidth="1"/>
    <col min="12294" max="12294" width="9" style="495" bestFit="1" customWidth="1"/>
    <col min="12295" max="12544" width="9" style="495"/>
    <col min="12545" max="12545" width="19.75" style="495" customWidth="1"/>
    <col min="12546" max="12549" width="8.25" style="495" customWidth="1"/>
    <col min="12550" max="12550" width="9" style="495" bestFit="1" customWidth="1"/>
    <col min="12551" max="12800" width="9" style="495"/>
    <col min="12801" max="12801" width="19.75" style="495" customWidth="1"/>
    <col min="12802" max="12805" width="8.25" style="495" customWidth="1"/>
    <col min="12806" max="12806" width="9" style="495" bestFit="1" customWidth="1"/>
    <col min="12807" max="13056" width="9" style="495"/>
    <col min="13057" max="13057" width="19.75" style="495" customWidth="1"/>
    <col min="13058" max="13061" width="8.25" style="495" customWidth="1"/>
    <col min="13062" max="13062" width="9" style="495" bestFit="1" customWidth="1"/>
    <col min="13063" max="13312" width="9" style="495"/>
    <col min="13313" max="13313" width="19.75" style="495" customWidth="1"/>
    <col min="13314" max="13317" width="8.25" style="495" customWidth="1"/>
    <col min="13318" max="13318" width="9" style="495" bestFit="1" customWidth="1"/>
    <col min="13319" max="13568" width="9" style="495"/>
    <col min="13569" max="13569" width="19.75" style="495" customWidth="1"/>
    <col min="13570" max="13573" width="8.25" style="495" customWidth="1"/>
    <col min="13574" max="13574" width="9" style="495" bestFit="1" customWidth="1"/>
    <col min="13575" max="13824" width="9" style="495"/>
    <col min="13825" max="13825" width="19.75" style="495" customWidth="1"/>
    <col min="13826" max="13829" width="8.25" style="495" customWidth="1"/>
    <col min="13830" max="13830" width="9" style="495" bestFit="1" customWidth="1"/>
    <col min="13831" max="14080" width="9" style="495"/>
    <col min="14081" max="14081" width="19.75" style="495" customWidth="1"/>
    <col min="14082" max="14085" width="8.25" style="495" customWidth="1"/>
    <col min="14086" max="14086" width="9" style="495" bestFit="1" customWidth="1"/>
    <col min="14087" max="14336" width="9" style="495"/>
    <col min="14337" max="14337" width="19.75" style="495" customWidth="1"/>
    <col min="14338" max="14341" width="8.25" style="495" customWidth="1"/>
    <col min="14342" max="14342" width="9" style="495" bestFit="1" customWidth="1"/>
    <col min="14343" max="14592" width="9" style="495"/>
    <col min="14593" max="14593" width="19.75" style="495" customWidth="1"/>
    <col min="14594" max="14597" width="8.25" style="495" customWidth="1"/>
    <col min="14598" max="14598" width="9" style="495" bestFit="1" customWidth="1"/>
    <col min="14599" max="14848" width="9" style="495"/>
    <col min="14849" max="14849" width="19.75" style="495" customWidth="1"/>
    <col min="14850" max="14853" width="8.25" style="495" customWidth="1"/>
    <col min="14854" max="14854" width="9" style="495" bestFit="1" customWidth="1"/>
    <col min="14855" max="15104" width="9" style="495"/>
    <col min="15105" max="15105" width="19.75" style="495" customWidth="1"/>
    <col min="15106" max="15109" width="8.25" style="495" customWidth="1"/>
    <col min="15110" max="15110" width="9" style="495" bestFit="1" customWidth="1"/>
    <col min="15111" max="15360" width="9" style="495"/>
    <col min="15361" max="15361" width="19.75" style="495" customWidth="1"/>
    <col min="15362" max="15365" width="8.25" style="495" customWidth="1"/>
    <col min="15366" max="15366" width="9" style="495" bestFit="1" customWidth="1"/>
    <col min="15367" max="15616" width="9" style="495"/>
    <col min="15617" max="15617" width="19.75" style="495" customWidth="1"/>
    <col min="15618" max="15621" width="8.25" style="495" customWidth="1"/>
    <col min="15622" max="15622" width="9" style="495" bestFit="1" customWidth="1"/>
    <col min="15623" max="15872" width="9" style="495"/>
    <col min="15873" max="15873" width="19.75" style="495" customWidth="1"/>
    <col min="15874" max="15877" width="8.25" style="495" customWidth="1"/>
    <col min="15878" max="15878" width="9" style="495" bestFit="1" customWidth="1"/>
    <col min="15879" max="16128" width="9" style="495"/>
    <col min="16129" max="16129" width="19.75" style="495" customWidth="1"/>
    <col min="16130" max="16133" width="8.25" style="495" customWidth="1"/>
    <col min="16134" max="16134" width="9" style="495" bestFit="1" customWidth="1"/>
    <col min="16135" max="16384" width="9" style="495"/>
  </cols>
  <sheetData>
    <row r="1" spans="1:8" ht="26.25" customHeight="1">
      <c r="A1" s="611" t="s">
        <v>519</v>
      </c>
      <c r="B1" s="612"/>
      <c r="C1" s="612"/>
      <c r="D1" s="612"/>
      <c r="E1" s="612"/>
    </row>
    <row r="2" spans="1:8" ht="18.75" customHeight="1">
      <c r="A2" s="643" t="s">
        <v>518</v>
      </c>
      <c r="B2" s="643"/>
      <c r="C2" s="643"/>
      <c r="D2" s="643"/>
      <c r="E2" s="643"/>
    </row>
    <row r="3" spans="1:8" ht="16.5" customHeight="1">
      <c r="A3" s="496"/>
      <c r="B3" s="497"/>
      <c r="D3" s="613" t="s">
        <v>317</v>
      </c>
      <c r="E3" s="613"/>
    </row>
    <row r="4" spans="1:8" s="504" customFormat="1" ht="41.25" customHeight="1">
      <c r="A4" s="499"/>
      <c r="B4" s="500" t="s">
        <v>431</v>
      </c>
      <c r="C4" s="501" t="s">
        <v>432</v>
      </c>
      <c r="D4" s="500" t="s">
        <v>425</v>
      </c>
      <c r="E4" s="502" t="s">
        <v>331</v>
      </c>
      <c r="F4" s="503"/>
      <c r="G4" s="503"/>
      <c r="H4" s="503"/>
    </row>
    <row r="5" spans="1:8" ht="18" customHeight="1">
      <c r="A5" s="491" t="s">
        <v>433</v>
      </c>
      <c r="B5" s="505">
        <v>121.67996039999998</v>
      </c>
      <c r="C5" s="506">
        <v>84.017399999999995</v>
      </c>
      <c r="D5" s="505">
        <v>300.58908830000001</v>
      </c>
      <c r="E5" s="507">
        <v>58.290300000000002</v>
      </c>
    </row>
    <row r="6" spans="1:8" ht="18" customHeight="1">
      <c r="A6" s="494" t="s">
        <v>434</v>
      </c>
      <c r="B6" s="505">
        <v>10.194151300000001</v>
      </c>
      <c r="C6" s="506">
        <v>72.127700000000004</v>
      </c>
      <c r="D6" s="505">
        <v>22.170890199999999</v>
      </c>
      <c r="E6" s="507">
        <v>56.630200000000002</v>
      </c>
    </row>
    <row r="7" spans="1:8" ht="18" customHeight="1">
      <c r="A7" s="494" t="s">
        <v>333</v>
      </c>
      <c r="B7" s="505">
        <v>10.200862799999999</v>
      </c>
      <c r="C7" s="506">
        <v>97.960999999999999</v>
      </c>
      <c r="D7" s="505">
        <v>24.202429599999999</v>
      </c>
      <c r="E7" s="507">
        <v>49.586799999999997</v>
      </c>
    </row>
    <row r="8" spans="1:8" ht="18" customHeight="1">
      <c r="A8" s="494" t="s">
        <v>410</v>
      </c>
      <c r="B8" s="505">
        <v>25.760132200000001</v>
      </c>
      <c r="C8" s="506">
        <v>244.3322</v>
      </c>
      <c r="D8" s="505">
        <v>75.773310999999993</v>
      </c>
      <c r="E8" s="507">
        <v>185.5325</v>
      </c>
    </row>
    <row r="9" spans="1:8" ht="18" customHeight="1">
      <c r="A9" s="494" t="s">
        <v>411</v>
      </c>
      <c r="B9" s="505">
        <v>7.3584164000000003</v>
      </c>
      <c r="C9" s="506">
        <v>175.0994</v>
      </c>
      <c r="D9" s="505">
        <v>18.283821499999998</v>
      </c>
      <c r="E9" s="507">
        <v>88.209400000000002</v>
      </c>
    </row>
    <row r="10" spans="1:8" ht="18" customHeight="1">
      <c r="A10" s="494" t="s">
        <v>435</v>
      </c>
      <c r="B10" s="505">
        <v>25.8560011</v>
      </c>
      <c r="C10" s="506">
        <v>61.977400000000003</v>
      </c>
      <c r="D10" s="505">
        <v>63.039721399999991</v>
      </c>
      <c r="E10" s="507">
        <v>28.311299999999999</v>
      </c>
    </row>
    <row r="11" spans="1:8" ht="18" customHeight="1">
      <c r="A11" s="494" t="s">
        <v>334</v>
      </c>
      <c r="B11" s="505">
        <v>15.121992199999999</v>
      </c>
      <c r="C11" s="506">
        <v>49.168700000000001</v>
      </c>
      <c r="D11" s="505">
        <v>35.941140799999999</v>
      </c>
      <c r="E11" s="507">
        <v>33.381999999999998</v>
      </c>
    </row>
    <row r="12" spans="1:8" ht="18" customHeight="1">
      <c r="A12" s="494" t="s">
        <v>412</v>
      </c>
      <c r="B12" s="505">
        <v>14.486065600000002</v>
      </c>
      <c r="C12" s="506">
        <v>38.606400000000001</v>
      </c>
      <c r="D12" s="505">
        <v>32.227333799999997</v>
      </c>
      <c r="E12" s="507">
        <v>19.508299999999998</v>
      </c>
    </row>
    <row r="13" spans="1:8" ht="18" customHeight="1">
      <c r="A13" s="494" t="s">
        <v>413</v>
      </c>
      <c r="B13" s="505">
        <v>9.8174171000000001</v>
      </c>
      <c r="C13" s="506">
        <v>60.264000000000003</v>
      </c>
      <c r="D13" s="505">
        <v>22.683557699999998</v>
      </c>
      <c r="E13" s="507">
        <v>48.367600000000003</v>
      </c>
    </row>
    <row r="14" spans="1:8" ht="18" customHeight="1">
      <c r="A14" s="494" t="s">
        <v>337</v>
      </c>
      <c r="B14" s="505">
        <v>2.8849216999999996</v>
      </c>
      <c r="C14" s="506">
        <v>30.215</v>
      </c>
      <c r="D14" s="505">
        <v>6.2668822999999998</v>
      </c>
      <c r="E14" s="507">
        <v>25.8659</v>
      </c>
    </row>
    <row r="15" spans="1:8" ht="18" customHeight="1">
      <c r="A15" s="491" t="s">
        <v>436</v>
      </c>
      <c r="B15" s="505">
        <v>291.65066739999997</v>
      </c>
      <c r="C15" s="506">
        <v>92.998500000000007</v>
      </c>
      <c r="D15" s="505">
        <v>740.23205719999999</v>
      </c>
      <c r="E15" s="507">
        <v>73.331599999999995</v>
      </c>
    </row>
    <row r="16" spans="1:8" ht="18" customHeight="1">
      <c r="A16" s="494" t="s">
        <v>427</v>
      </c>
      <c r="B16" s="505">
        <v>29.582489900000002</v>
      </c>
      <c r="C16" s="506">
        <v>84.223200000000006</v>
      </c>
      <c r="D16" s="505">
        <v>73.709097499999999</v>
      </c>
      <c r="E16" s="507">
        <v>60.66</v>
      </c>
    </row>
    <row r="17" spans="1:5" ht="18" customHeight="1">
      <c r="A17" s="494" t="s">
        <v>333</v>
      </c>
      <c r="B17" s="505">
        <v>25.254910899999999</v>
      </c>
      <c r="C17" s="506">
        <v>129.15369999999999</v>
      </c>
      <c r="D17" s="505">
        <v>66.310606100000001</v>
      </c>
      <c r="E17" s="507">
        <v>110.581</v>
      </c>
    </row>
    <row r="18" spans="1:5" ht="18" customHeight="1">
      <c r="A18" s="494" t="s">
        <v>410</v>
      </c>
      <c r="B18" s="505">
        <v>37.611633099999999</v>
      </c>
      <c r="C18" s="506">
        <v>118.51049999999999</v>
      </c>
      <c r="D18" s="505">
        <v>114.48928199999999</v>
      </c>
      <c r="E18" s="507">
        <v>125.20650000000001</v>
      </c>
    </row>
    <row r="19" spans="1:5" ht="18" customHeight="1">
      <c r="A19" s="494" t="s">
        <v>411</v>
      </c>
      <c r="B19" s="505">
        <v>18.111451299999999</v>
      </c>
      <c r="C19" s="506">
        <v>111.2103</v>
      </c>
      <c r="D19" s="505">
        <v>48.222814299999996</v>
      </c>
      <c r="E19" s="507">
        <v>78.920500000000004</v>
      </c>
    </row>
    <row r="20" spans="1:5" ht="18" customHeight="1">
      <c r="A20" s="494" t="s">
        <v>418</v>
      </c>
      <c r="B20" s="505">
        <v>51.021647300000005</v>
      </c>
      <c r="C20" s="506">
        <v>65.645399999999995</v>
      </c>
      <c r="D20" s="505">
        <v>132.4603463</v>
      </c>
      <c r="E20" s="507">
        <v>50.468000000000004</v>
      </c>
    </row>
    <row r="21" spans="1:5" ht="18" customHeight="1">
      <c r="A21" s="494" t="s">
        <v>437</v>
      </c>
      <c r="B21" s="505">
        <v>43.435575999999998</v>
      </c>
      <c r="C21" s="506">
        <v>113.6871</v>
      </c>
      <c r="D21" s="505">
        <v>98.462716499999999</v>
      </c>
      <c r="E21" s="507">
        <v>80.418000000000006</v>
      </c>
    </row>
    <row r="22" spans="1:5" ht="18" customHeight="1">
      <c r="A22" s="494" t="s">
        <v>412</v>
      </c>
      <c r="B22" s="505">
        <v>56.594005300000006</v>
      </c>
      <c r="C22" s="506">
        <v>78.641900000000007</v>
      </c>
      <c r="D22" s="505">
        <v>139.18500349999999</v>
      </c>
      <c r="E22" s="507">
        <v>56.567</v>
      </c>
    </row>
    <row r="23" spans="1:5" ht="17.25" customHeight="1">
      <c r="A23" s="494" t="s">
        <v>413</v>
      </c>
      <c r="B23" s="505">
        <v>13.975410700000001</v>
      </c>
      <c r="C23" s="506">
        <v>151.93260000000001</v>
      </c>
      <c r="D23" s="505">
        <v>34.546139699999998</v>
      </c>
      <c r="E23" s="507">
        <v>106.1756</v>
      </c>
    </row>
    <row r="24" spans="1:5" ht="17.25" customHeight="1">
      <c r="A24" s="508" t="s">
        <v>337</v>
      </c>
      <c r="B24" s="509">
        <v>16.063542900000002</v>
      </c>
      <c r="C24" s="510">
        <v>62.374200000000002</v>
      </c>
      <c r="D24" s="509">
        <v>32.846051299999999</v>
      </c>
      <c r="E24" s="511">
        <v>38.927100000000003</v>
      </c>
    </row>
    <row r="26" spans="1:5">
      <c r="C26" s="512">
        <v>21</v>
      </c>
    </row>
  </sheetData>
  <mergeCells count="3">
    <mergeCell ref="A1:E1"/>
    <mergeCell ref="A2:E2"/>
    <mergeCell ref="D3:E3"/>
  </mergeCells>
  <phoneticPr fontId="11" type="noConversion"/>
  <printOptions horizontalCentered="1" verticalCentered="1"/>
  <pageMargins left="1.4960629921259843" right="2.2834645669291338" top="2.5196850393700787" bottom="2.5196850393700787" header="1.9685039370078741" footer="2.2834645669291338"/>
  <pageSetup paperSize="9" firstPageNumber="26" orientation="portrait" useFirstPageNumber="1" r:id="rId1"/>
  <headerFooter alignWithMargins="0">
    <oddFooter>&amp;C-&amp;P--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6"/>
  <sheetViews>
    <sheetView workbookViewId="0">
      <selection activeCell="B27" sqref="B27"/>
    </sheetView>
  </sheetViews>
  <sheetFormatPr defaultColWidth="9" defaultRowHeight="14.25"/>
  <cols>
    <col min="1" max="1" width="20.75" style="513" customWidth="1"/>
    <col min="2" max="5" width="9.625" style="513" customWidth="1"/>
    <col min="6" max="256" width="9" style="513"/>
    <col min="257" max="257" width="20.75" style="513" customWidth="1"/>
    <col min="258" max="261" width="9.625" style="513" customWidth="1"/>
    <col min="262" max="512" width="9" style="513"/>
    <col min="513" max="513" width="20.75" style="513" customWidth="1"/>
    <col min="514" max="517" width="9.625" style="513" customWidth="1"/>
    <col min="518" max="768" width="9" style="513"/>
    <col min="769" max="769" width="20.75" style="513" customWidth="1"/>
    <col min="770" max="773" width="9.625" style="513" customWidth="1"/>
    <col min="774" max="1024" width="9" style="513"/>
    <col min="1025" max="1025" width="20.75" style="513" customWidth="1"/>
    <col min="1026" max="1029" width="9.625" style="513" customWidth="1"/>
    <col min="1030" max="1280" width="9" style="513"/>
    <col min="1281" max="1281" width="20.75" style="513" customWidth="1"/>
    <col min="1282" max="1285" width="9.625" style="513" customWidth="1"/>
    <col min="1286" max="1536" width="9" style="513"/>
    <col min="1537" max="1537" width="20.75" style="513" customWidth="1"/>
    <col min="1538" max="1541" width="9.625" style="513" customWidth="1"/>
    <col min="1542" max="1792" width="9" style="513"/>
    <col min="1793" max="1793" width="20.75" style="513" customWidth="1"/>
    <col min="1794" max="1797" width="9.625" style="513" customWidth="1"/>
    <col min="1798" max="2048" width="9" style="513"/>
    <col min="2049" max="2049" width="20.75" style="513" customWidth="1"/>
    <col min="2050" max="2053" width="9.625" style="513" customWidth="1"/>
    <col min="2054" max="2304" width="9" style="513"/>
    <col min="2305" max="2305" width="20.75" style="513" customWidth="1"/>
    <col min="2306" max="2309" width="9.625" style="513" customWidth="1"/>
    <col min="2310" max="2560" width="9" style="513"/>
    <col min="2561" max="2561" width="20.75" style="513" customWidth="1"/>
    <col min="2562" max="2565" width="9.625" style="513" customWidth="1"/>
    <col min="2566" max="2816" width="9" style="513"/>
    <col min="2817" max="2817" width="20.75" style="513" customWidth="1"/>
    <col min="2818" max="2821" width="9.625" style="513" customWidth="1"/>
    <col min="2822" max="3072" width="9" style="513"/>
    <col min="3073" max="3073" width="20.75" style="513" customWidth="1"/>
    <col min="3074" max="3077" width="9.625" style="513" customWidth="1"/>
    <col min="3078" max="3328" width="9" style="513"/>
    <col min="3329" max="3329" width="20.75" style="513" customWidth="1"/>
    <col min="3330" max="3333" width="9.625" style="513" customWidth="1"/>
    <col min="3334" max="3584" width="9" style="513"/>
    <col min="3585" max="3585" width="20.75" style="513" customWidth="1"/>
    <col min="3586" max="3589" width="9.625" style="513" customWidth="1"/>
    <col min="3590" max="3840" width="9" style="513"/>
    <col min="3841" max="3841" width="20.75" style="513" customWidth="1"/>
    <col min="3842" max="3845" width="9.625" style="513" customWidth="1"/>
    <col min="3846" max="4096" width="9" style="513"/>
    <col min="4097" max="4097" width="20.75" style="513" customWidth="1"/>
    <col min="4098" max="4101" width="9.625" style="513" customWidth="1"/>
    <col min="4102" max="4352" width="9" style="513"/>
    <col min="4353" max="4353" width="20.75" style="513" customWidth="1"/>
    <col min="4354" max="4357" width="9.625" style="513" customWidth="1"/>
    <col min="4358" max="4608" width="9" style="513"/>
    <col min="4609" max="4609" width="20.75" style="513" customWidth="1"/>
    <col min="4610" max="4613" width="9.625" style="513" customWidth="1"/>
    <col min="4614" max="4864" width="9" style="513"/>
    <col min="4865" max="4865" width="20.75" style="513" customWidth="1"/>
    <col min="4866" max="4869" width="9.625" style="513" customWidth="1"/>
    <col min="4870" max="5120" width="9" style="513"/>
    <col min="5121" max="5121" width="20.75" style="513" customWidth="1"/>
    <col min="5122" max="5125" width="9.625" style="513" customWidth="1"/>
    <col min="5126" max="5376" width="9" style="513"/>
    <col min="5377" max="5377" width="20.75" style="513" customWidth="1"/>
    <col min="5378" max="5381" width="9.625" style="513" customWidth="1"/>
    <col min="5382" max="5632" width="9" style="513"/>
    <col min="5633" max="5633" width="20.75" style="513" customWidth="1"/>
    <col min="5634" max="5637" width="9.625" style="513" customWidth="1"/>
    <col min="5638" max="5888" width="9" style="513"/>
    <col min="5889" max="5889" width="20.75" style="513" customWidth="1"/>
    <col min="5890" max="5893" width="9.625" style="513" customWidth="1"/>
    <col min="5894" max="6144" width="9" style="513"/>
    <col min="6145" max="6145" width="20.75" style="513" customWidth="1"/>
    <col min="6146" max="6149" width="9.625" style="513" customWidth="1"/>
    <col min="6150" max="6400" width="9" style="513"/>
    <col min="6401" max="6401" width="20.75" style="513" customWidth="1"/>
    <col min="6402" max="6405" width="9.625" style="513" customWidth="1"/>
    <col min="6406" max="6656" width="9" style="513"/>
    <col min="6657" max="6657" width="20.75" style="513" customWidth="1"/>
    <col min="6658" max="6661" width="9.625" style="513" customWidth="1"/>
    <col min="6662" max="6912" width="9" style="513"/>
    <col min="6913" max="6913" width="20.75" style="513" customWidth="1"/>
    <col min="6914" max="6917" width="9.625" style="513" customWidth="1"/>
    <col min="6918" max="7168" width="9" style="513"/>
    <col min="7169" max="7169" width="20.75" style="513" customWidth="1"/>
    <col min="7170" max="7173" width="9.625" style="513" customWidth="1"/>
    <col min="7174" max="7424" width="9" style="513"/>
    <col min="7425" max="7425" width="20.75" style="513" customWidth="1"/>
    <col min="7426" max="7429" width="9.625" style="513" customWidth="1"/>
    <col min="7430" max="7680" width="9" style="513"/>
    <col min="7681" max="7681" width="20.75" style="513" customWidth="1"/>
    <col min="7682" max="7685" width="9.625" style="513" customWidth="1"/>
    <col min="7686" max="7936" width="9" style="513"/>
    <col min="7937" max="7937" width="20.75" style="513" customWidth="1"/>
    <col min="7938" max="7941" width="9.625" style="513" customWidth="1"/>
    <col min="7942" max="8192" width="9" style="513"/>
    <col min="8193" max="8193" width="20.75" style="513" customWidth="1"/>
    <col min="8194" max="8197" width="9.625" style="513" customWidth="1"/>
    <col min="8198" max="8448" width="9" style="513"/>
    <col min="8449" max="8449" width="20.75" style="513" customWidth="1"/>
    <col min="8450" max="8453" width="9.625" style="513" customWidth="1"/>
    <col min="8454" max="8704" width="9" style="513"/>
    <col min="8705" max="8705" width="20.75" style="513" customWidth="1"/>
    <col min="8706" max="8709" width="9.625" style="513" customWidth="1"/>
    <col min="8710" max="8960" width="9" style="513"/>
    <col min="8961" max="8961" width="20.75" style="513" customWidth="1"/>
    <col min="8962" max="8965" width="9.625" style="513" customWidth="1"/>
    <col min="8966" max="9216" width="9" style="513"/>
    <col min="9217" max="9217" width="20.75" style="513" customWidth="1"/>
    <col min="9218" max="9221" width="9.625" style="513" customWidth="1"/>
    <col min="9222" max="9472" width="9" style="513"/>
    <col min="9473" max="9473" width="20.75" style="513" customWidth="1"/>
    <col min="9474" max="9477" width="9.625" style="513" customWidth="1"/>
    <col min="9478" max="9728" width="9" style="513"/>
    <col min="9729" max="9729" width="20.75" style="513" customWidth="1"/>
    <col min="9730" max="9733" width="9.625" style="513" customWidth="1"/>
    <col min="9734" max="9984" width="9" style="513"/>
    <col min="9985" max="9985" width="20.75" style="513" customWidth="1"/>
    <col min="9986" max="9989" width="9.625" style="513" customWidth="1"/>
    <col min="9990" max="10240" width="9" style="513"/>
    <col min="10241" max="10241" width="20.75" style="513" customWidth="1"/>
    <col min="10242" max="10245" width="9.625" style="513" customWidth="1"/>
    <col min="10246" max="10496" width="9" style="513"/>
    <col min="10497" max="10497" width="20.75" style="513" customWidth="1"/>
    <col min="10498" max="10501" width="9.625" style="513" customWidth="1"/>
    <col min="10502" max="10752" width="9" style="513"/>
    <col min="10753" max="10753" width="20.75" style="513" customWidth="1"/>
    <col min="10754" max="10757" width="9.625" style="513" customWidth="1"/>
    <col min="10758" max="11008" width="9" style="513"/>
    <col min="11009" max="11009" width="20.75" style="513" customWidth="1"/>
    <col min="11010" max="11013" width="9.625" style="513" customWidth="1"/>
    <col min="11014" max="11264" width="9" style="513"/>
    <col min="11265" max="11265" width="20.75" style="513" customWidth="1"/>
    <col min="11266" max="11269" width="9.625" style="513" customWidth="1"/>
    <col min="11270" max="11520" width="9" style="513"/>
    <col min="11521" max="11521" width="20.75" style="513" customWidth="1"/>
    <col min="11522" max="11525" width="9.625" style="513" customWidth="1"/>
    <col min="11526" max="11776" width="9" style="513"/>
    <col min="11777" max="11777" width="20.75" style="513" customWidth="1"/>
    <col min="11778" max="11781" width="9.625" style="513" customWidth="1"/>
    <col min="11782" max="12032" width="9" style="513"/>
    <col min="12033" max="12033" width="20.75" style="513" customWidth="1"/>
    <col min="12034" max="12037" width="9.625" style="513" customWidth="1"/>
    <col min="12038" max="12288" width="9" style="513"/>
    <col min="12289" max="12289" width="20.75" style="513" customWidth="1"/>
    <col min="12290" max="12293" width="9.625" style="513" customWidth="1"/>
    <col min="12294" max="12544" width="9" style="513"/>
    <col min="12545" max="12545" width="20.75" style="513" customWidth="1"/>
    <col min="12546" max="12549" width="9.625" style="513" customWidth="1"/>
    <col min="12550" max="12800" width="9" style="513"/>
    <col min="12801" max="12801" width="20.75" style="513" customWidth="1"/>
    <col min="12802" max="12805" width="9.625" style="513" customWidth="1"/>
    <col min="12806" max="13056" width="9" style="513"/>
    <col min="13057" max="13057" width="20.75" style="513" customWidth="1"/>
    <col min="13058" max="13061" width="9.625" style="513" customWidth="1"/>
    <col min="13062" max="13312" width="9" style="513"/>
    <col min="13313" max="13313" width="20.75" style="513" customWidth="1"/>
    <col min="13314" max="13317" width="9.625" style="513" customWidth="1"/>
    <col min="13318" max="13568" width="9" style="513"/>
    <col min="13569" max="13569" width="20.75" style="513" customWidth="1"/>
    <col min="13570" max="13573" width="9.625" style="513" customWidth="1"/>
    <col min="13574" max="13824" width="9" style="513"/>
    <col min="13825" max="13825" width="20.75" style="513" customWidth="1"/>
    <col min="13826" max="13829" width="9.625" style="513" customWidth="1"/>
    <col min="13830" max="14080" width="9" style="513"/>
    <col min="14081" max="14081" width="20.75" style="513" customWidth="1"/>
    <col min="14082" max="14085" width="9.625" style="513" customWidth="1"/>
    <col min="14086" max="14336" width="9" style="513"/>
    <col min="14337" max="14337" width="20.75" style="513" customWidth="1"/>
    <col min="14338" max="14341" width="9.625" style="513" customWidth="1"/>
    <col min="14342" max="14592" width="9" style="513"/>
    <col min="14593" max="14593" width="20.75" style="513" customWidth="1"/>
    <col min="14594" max="14597" width="9.625" style="513" customWidth="1"/>
    <col min="14598" max="14848" width="9" style="513"/>
    <col min="14849" max="14849" width="20.75" style="513" customWidth="1"/>
    <col min="14850" max="14853" width="9.625" style="513" customWidth="1"/>
    <col min="14854" max="15104" width="9" style="513"/>
    <col min="15105" max="15105" width="20.75" style="513" customWidth="1"/>
    <col min="15106" max="15109" width="9.625" style="513" customWidth="1"/>
    <col min="15110" max="15360" width="9" style="513"/>
    <col min="15361" max="15361" width="20.75" style="513" customWidth="1"/>
    <col min="15362" max="15365" width="9.625" style="513" customWidth="1"/>
    <col min="15366" max="15616" width="9" style="513"/>
    <col min="15617" max="15617" width="20.75" style="513" customWidth="1"/>
    <col min="15618" max="15621" width="9.625" style="513" customWidth="1"/>
    <col min="15622" max="15872" width="9" style="513"/>
    <col min="15873" max="15873" width="20.75" style="513" customWidth="1"/>
    <col min="15874" max="15877" width="9.625" style="513" customWidth="1"/>
    <col min="15878" max="16128" width="9" style="513"/>
    <col min="16129" max="16129" width="20.75" style="513" customWidth="1"/>
    <col min="16130" max="16133" width="9.625" style="513" customWidth="1"/>
    <col min="16134" max="16384" width="9" style="513"/>
  </cols>
  <sheetData>
    <row r="1" spans="1:5" ht="25.15" customHeight="1">
      <c r="A1" s="614" t="s">
        <v>520</v>
      </c>
      <c r="B1" s="614"/>
      <c r="C1" s="614"/>
      <c r="D1" s="614"/>
      <c r="E1" s="614"/>
    </row>
    <row r="2" spans="1:5">
      <c r="A2" s="614" t="s">
        <v>517</v>
      </c>
      <c r="B2" s="614"/>
      <c r="C2" s="614"/>
      <c r="D2" s="614"/>
      <c r="E2" s="614"/>
    </row>
    <row r="3" spans="1:5">
      <c r="A3" s="514"/>
      <c r="B3" s="497"/>
      <c r="C3" s="515"/>
      <c r="D3" s="615" t="s">
        <v>317</v>
      </c>
      <c r="E3" s="615"/>
    </row>
    <row r="4" spans="1:5" ht="30.6" customHeight="1">
      <c r="A4" s="516"/>
      <c r="B4" s="517" t="s">
        <v>438</v>
      </c>
      <c r="C4" s="518" t="s">
        <v>439</v>
      </c>
      <c r="D4" s="517" t="s">
        <v>425</v>
      </c>
      <c r="E4" s="519" t="s">
        <v>440</v>
      </c>
    </row>
    <row r="5" spans="1:5">
      <c r="A5" s="520" t="s">
        <v>441</v>
      </c>
      <c r="B5" s="521">
        <v>24.206355699999996</v>
      </c>
      <c r="C5" s="522">
        <v>103.71599999999999</v>
      </c>
      <c r="D5" s="521">
        <v>61.843253900000001</v>
      </c>
      <c r="E5" s="523">
        <v>86.552999999999997</v>
      </c>
    </row>
    <row r="6" spans="1:5">
      <c r="A6" s="524" t="s">
        <v>442</v>
      </c>
      <c r="B6" s="525">
        <v>2.5884174</v>
      </c>
      <c r="C6" s="526">
        <v>82.475999999999999</v>
      </c>
      <c r="D6" s="525">
        <v>6.8803618999999996</v>
      </c>
      <c r="E6" s="527">
        <v>52.146000000000001</v>
      </c>
    </row>
    <row r="7" spans="1:5">
      <c r="A7" s="524" t="s">
        <v>443</v>
      </c>
      <c r="B7" s="525">
        <v>3.3641448999999999</v>
      </c>
      <c r="C7" s="526">
        <v>209.09070000000003</v>
      </c>
      <c r="D7" s="525">
        <v>9.0342043000000007</v>
      </c>
      <c r="E7" s="527">
        <v>159.47749999999999</v>
      </c>
    </row>
    <row r="8" spans="1:5">
      <c r="A8" s="524" t="s">
        <v>444</v>
      </c>
      <c r="B8" s="525">
        <v>5.0420794999999998</v>
      </c>
      <c r="C8" s="526">
        <v>204.102</v>
      </c>
      <c r="D8" s="525">
        <v>13.4289176</v>
      </c>
      <c r="E8" s="527">
        <v>192.43799999999999</v>
      </c>
    </row>
    <row r="9" spans="1:5">
      <c r="A9" s="524" t="s">
        <v>445</v>
      </c>
      <c r="B9" s="525">
        <v>1.0949255</v>
      </c>
      <c r="C9" s="526">
        <v>123.354</v>
      </c>
      <c r="D9" s="525">
        <v>2.7473167999999997</v>
      </c>
      <c r="E9" s="527">
        <v>81.728999999999999</v>
      </c>
    </row>
    <row r="10" spans="1:5">
      <c r="A10" s="524" t="s">
        <v>435</v>
      </c>
      <c r="B10" s="525">
        <v>4.9612243000000005</v>
      </c>
      <c r="C10" s="526">
        <v>38.051200000000001</v>
      </c>
      <c r="D10" s="525">
        <v>11.7397391</v>
      </c>
      <c r="E10" s="527">
        <v>34.020799999999994</v>
      </c>
    </row>
    <row r="11" spans="1:5">
      <c r="A11" s="524" t="s">
        <v>446</v>
      </c>
      <c r="B11" s="525">
        <v>3.4536135999999997</v>
      </c>
      <c r="C11" s="526">
        <v>83.349000000000004</v>
      </c>
      <c r="D11" s="525">
        <v>8.6457468000000013</v>
      </c>
      <c r="E11" s="527">
        <v>61.911000000000008</v>
      </c>
    </row>
    <row r="12" spans="1:5">
      <c r="A12" s="524" t="s">
        <v>447</v>
      </c>
      <c r="B12" s="525">
        <v>2.6030193000000001</v>
      </c>
      <c r="C12" s="526">
        <v>118.41450000000002</v>
      </c>
      <c r="D12" s="525">
        <v>6.4974938</v>
      </c>
      <c r="E12" s="527">
        <v>92.052700000000002</v>
      </c>
    </row>
    <row r="13" spans="1:5">
      <c r="A13" s="524" t="s">
        <v>413</v>
      </c>
      <c r="B13" s="525">
        <v>1.1357433000000001</v>
      </c>
      <c r="C13" s="526">
        <v>101.6943</v>
      </c>
      <c r="D13" s="525">
        <v>2.9582790999999999</v>
      </c>
      <c r="E13" s="527">
        <v>65.110799999999998</v>
      </c>
    </row>
    <row r="14" spans="1:5">
      <c r="A14" s="524" t="s">
        <v>337</v>
      </c>
      <c r="B14" s="525">
        <v>3.2948899999999996E-2</v>
      </c>
      <c r="C14" s="526">
        <v>39.482999999999997</v>
      </c>
      <c r="D14" s="525">
        <v>9.2213899999999988E-2</v>
      </c>
      <c r="E14" s="527">
        <v>78.623999999999995</v>
      </c>
    </row>
    <row r="15" spans="1:5">
      <c r="A15" s="491" t="s">
        <v>448</v>
      </c>
      <c r="B15" s="525">
        <v>84.515476699999994</v>
      </c>
      <c r="C15" s="526">
        <v>69.084000000000003</v>
      </c>
      <c r="D15" s="525">
        <v>214.20160279999999</v>
      </c>
      <c r="E15" s="527">
        <v>56.25</v>
      </c>
    </row>
    <row r="16" spans="1:5">
      <c r="A16" s="524" t="s">
        <v>427</v>
      </c>
      <c r="B16" s="525">
        <v>8.5753640000000004</v>
      </c>
      <c r="C16" s="526">
        <v>67.176000000000002</v>
      </c>
      <c r="D16" s="525">
        <v>21.907033799999997</v>
      </c>
      <c r="E16" s="527">
        <v>56.376000000000005</v>
      </c>
    </row>
    <row r="17" spans="1:5">
      <c r="A17" s="524" t="s">
        <v>333</v>
      </c>
      <c r="B17" s="525">
        <v>7.7346953000000012</v>
      </c>
      <c r="C17" s="526">
        <v>107.2799</v>
      </c>
      <c r="D17" s="525">
        <v>20.222258500000002</v>
      </c>
      <c r="E17" s="527">
        <v>88.979799999999997</v>
      </c>
    </row>
    <row r="18" spans="1:5">
      <c r="A18" s="524" t="s">
        <v>449</v>
      </c>
      <c r="B18" s="525">
        <v>11.3438222</v>
      </c>
      <c r="C18" s="526">
        <v>114.14700000000001</v>
      </c>
      <c r="D18" s="525">
        <v>30.723255399999999</v>
      </c>
      <c r="E18" s="527">
        <v>94.715999999999994</v>
      </c>
    </row>
    <row r="19" spans="1:5">
      <c r="A19" s="524" t="s">
        <v>445</v>
      </c>
      <c r="B19" s="525">
        <v>11.9675178</v>
      </c>
      <c r="C19" s="526">
        <v>21.681000000000001</v>
      </c>
      <c r="D19" s="525">
        <v>31.233532400000001</v>
      </c>
      <c r="E19" s="527">
        <v>20.042999999999999</v>
      </c>
    </row>
    <row r="20" spans="1:5">
      <c r="A20" s="524" t="s">
        <v>435</v>
      </c>
      <c r="B20" s="525">
        <v>13.281333799999999</v>
      </c>
      <c r="C20" s="526">
        <v>76.674399999999991</v>
      </c>
      <c r="D20" s="525">
        <v>34.762035400000002</v>
      </c>
      <c r="E20" s="527">
        <v>61.925600000000003</v>
      </c>
    </row>
    <row r="21" spans="1:5">
      <c r="A21" s="524" t="s">
        <v>334</v>
      </c>
      <c r="B21" s="525">
        <v>12.159251200000002</v>
      </c>
      <c r="C21" s="526">
        <v>83.826000000000008</v>
      </c>
      <c r="D21" s="525">
        <v>28.817588000000001</v>
      </c>
      <c r="E21" s="527">
        <v>61.722000000000001</v>
      </c>
    </row>
    <row r="22" spans="1:5">
      <c r="A22" s="524" t="s">
        <v>450</v>
      </c>
      <c r="B22" s="525">
        <v>12.0830474</v>
      </c>
      <c r="C22" s="526">
        <v>47.686199999999999</v>
      </c>
      <c r="D22" s="525">
        <v>30.249101700000001</v>
      </c>
      <c r="E22" s="527">
        <v>38.679400000000001</v>
      </c>
    </row>
    <row r="23" spans="1:5">
      <c r="A23" s="524" t="s">
        <v>413</v>
      </c>
      <c r="B23" s="525">
        <v>3.8216623999999997</v>
      </c>
      <c r="C23" s="526">
        <v>93.29010000000001</v>
      </c>
      <c r="D23" s="525">
        <v>9.7509411999999998</v>
      </c>
      <c r="E23" s="527">
        <v>73.106099999999998</v>
      </c>
    </row>
    <row r="24" spans="1:5">
      <c r="A24" s="528" t="s">
        <v>337</v>
      </c>
      <c r="B24" s="529">
        <v>5.9084789000000004</v>
      </c>
      <c r="C24" s="530">
        <v>59.103000000000002</v>
      </c>
      <c r="D24" s="529">
        <v>12.3885834</v>
      </c>
      <c r="E24" s="531">
        <v>36.107999999999997</v>
      </c>
    </row>
    <row r="25" spans="1:5" ht="20.25" customHeight="1">
      <c r="A25" s="616" t="s">
        <v>451</v>
      </c>
      <c r="B25" s="616"/>
      <c r="C25" s="616"/>
      <c r="D25" s="616"/>
      <c r="E25" s="616"/>
    </row>
    <row r="26" spans="1:5">
      <c r="B26" s="513">
        <v>22</v>
      </c>
    </row>
  </sheetData>
  <mergeCells count="4">
    <mergeCell ref="A1:E1"/>
    <mergeCell ref="A2:E2"/>
    <mergeCell ref="D3:E3"/>
    <mergeCell ref="A25:E25"/>
  </mergeCells>
  <phoneticPr fontId="11" type="noConversion"/>
  <pageMargins left="0.7" right="0.7" top="0.75" bottom="0.75" header="0.3" footer="0.3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00B050"/>
  </sheetPr>
  <dimension ref="A1:F26"/>
  <sheetViews>
    <sheetView workbookViewId="0">
      <selection activeCell="K11" sqref="K11"/>
    </sheetView>
  </sheetViews>
  <sheetFormatPr defaultRowHeight="12"/>
  <cols>
    <col min="1" max="1" width="17.875" style="532" customWidth="1"/>
    <col min="2" max="5" width="8.5" style="532" customWidth="1"/>
    <col min="6" max="256" width="9" style="532"/>
    <col min="257" max="257" width="17.875" style="532" customWidth="1"/>
    <col min="258" max="261" width="8.5" style="532" customWidth="1"/>
    <col min="262" max="512" width="9" style="532"/>
    <col min="513" max="513" width="17.875" style="532" customWidth="1"/>
    <col min="514" max="517" width="8.5" style="532" customWidth="1"/>
    <col min="518" max="768" width="9" style="532"/>
    <col min="769" max="769" width="17.875" style="532" customWidth="1"/>
    <col min="770" max="773" width="8.5" style="532" customWidth="1"/>
    <col min="774" max="1024" width="9" style="532"/>
    <col min="1025" max="1025" width="17.875" style="532" customWidth="1"/>
    <col min="1026" max="1029" width="8.5" style="532" customWidth="1"/>
    <col min="1030" max="1280" width="9" style="532"/>
    <col min="1281" max="1281" width="17.875" style="532" customWidth="1"/>
    <col min="1282" max="1285" width="8.5" style="532" customWidth="1"/>
    <col min="1286" max="1536" width="9" style="532"/>
    <col min="1537" max="1537" width="17.875" style="532" customWidth="1"/>
    <col min="1538" max="1541" width="8.5" style="532" customWidth="1"/>
    <col min="1542" max="1792" width="9" style="532"/>
    <col min="1793" max="1793" width="17.875" style="532" customWidth="1"/>
    <col min="1794" max="1797" width="8.5" style="532" customWidth="1"/>
    <col min="1798" max="2048" width="9" style="532"/>
    <col min="2049" max="2049" width="17.875" style="532" customWidth="1"/>
    <col min="2050" max="2053" width="8.5" style="532" customWidth="1"/>
    <col min="2054" max="2304" width="9" style="532"/>
    <col min="2305" max="2305" width="17.875" style="532" customWidth="1"/>
    <col min="2306" max="2309" width="8.5" style="532" customWidth="1"/>
    <col min="2310" max="2560" width="9" style="532"/>
    <col min="2561" max="2561" width="17.875" style="532" customWidth="1"/>
    <col min="2562" max="2565" width="8.5" style="532" customWidth="1"/>
    <col min="2566" max="2816" width="9" style="532"/>
    <col min="2817" max="2817" width="17.875" style="532" customWidth="1"/>
    <col min="2818" max="2821" width="8.5" style="532" customWidth="1"/>
    <col min="2822" max="3072" width="9" style="532"/>
    <col min="3073" max="3073" width="17.875" style="532" customWidth="1"/>
    <col min="3074" max="3077" width="8.5" style="532" customWidth="1"/>
    <col min="3078" max="3328" width="9" style="532"/>
    <col min="3329" max="3329" width="17.875" style="532" customWidth="1"/>
    <col min="3330" max="3333" width="8.5" style="532" customWidth="1"/>
    <col min="3334" max="3584" width="9" style="532"/>
    <col min="3585" max="3585" width="17.875" style="532" customWidth="1"/>
    <col min="3586" max="3589" width="8.5" style="532" customWidth="1"/>
    <col min="3590" max="3840" width="9" style="532"/>
    <col min="3841" max="3841" width="17.875" style="532" customWidth="1"/>
    <col min="3842" max="3845" width="8.5" style="532" customWidth="1"/>
    <col min="3846" max="4096" width="9" style="532"/>
    <col min="4097" max="4097" width="17.875" style="532" customWidth="1"/>
    <col min="4098" max="4101" width="8.5" style="532" customWidth="1"/>
    <col min="4102" max="4352" width="9" style="532"/>
    <col min="4353" max="4353" width="17.875" style="532" customWidth="1"/>
    <col min="4354" max="4357" width="8.5" style="532" customWidth="1"/>
    <col min="4358" max="4608" width="9" style="532"/>
    <col min="4609" max="4609" width="17.875" style="532" customWidth="1"/>
    <col min="4610" max="4613" width="8.5" style="532" customWidth="1"/>
    <col min="4614" max="4864" width="9" style="532"/>
    <col min="4865" max="4865" width="17.875" style="532" customWidth="1"/>
    <col min="4866" max="4869" width="8.5" style="532" customWidth="1"/>
    <col min="4870" max="5120" width="9" style="532"/>
    <col min="5121" max="5121" width="17.875" style="532" customWidth="1"/>
    <col min="5122" max="5125" width="8.5" style="532" customWidth="1"/>
    <col min="5126" max="5376" width="9" style="532"/>
    <col min="5377" max="5377" width="17.875" style="532" customWidth="1"/>
    <col min="5378" max="5381" width="8.5" style="532" customWidth="1"/>
    <col min="5382" max="5632" width="9" style="532"/>
    <col min="5633" max="5633" width="17.875" style="532" customWidth="1"/>
    <col min="5634" max="5637" width="8.5" style="532" customWidth="1"/>
    <col min="5638" max="5888" width="9" style="532"/>
    <col min="5889" max="5889" width="17.875" style="532" customWidth="1"/>
    <col min="5890" max="5893" width="8.5" style="532" customWidth="1"/>
    <col min="5894" max="6144" width="9" style="532"/>
    <col min="6145" max="6145" width="17.875" style="532" customWidth="1"/>
    <col min="6146" max="6149" width="8.5" style="532" customWidth="1"/>
    <col min="6150" max="6400" width="9" style="532"/>
    <col min="6401" max="6401" width="17.875" style="532" customWidth="1"/>
    <col min="6402" max="6405" width="8.5" style="532" customWidth="1"/>
    <col min="6406" max="6656" width="9" style="532"/>
    <col min="6657" max="6657" width="17.875" style="532" customWidth="1"/>
    <col min="6658" max="6661" width="8.5" style="532" customWidth="1"/>
    <col min="6662" max="6912" width="9" style="532"/>
    <col min="6913" max="6913" width="17.875" style="532" customWidth="1"/>
    <col min="6914" max="6917" width="8.5" style="532" customWidth="1"/>
    <col min="6918" max="7168" width="9" style="532"/>
    <col min="7169" max="7169" width="17.875" style="532" customWidth="1"/>
    <col min="7170" max="7173" width="8.5" style="532" customWidth="1"/>
    <col min="7174" max="7424" width="9" style="532"/>
    <col min="7425" max="7425" width="17.875" style="532" customWidth="1"/>
    <col min="7426" max="7429" width="8.5" style="532" customWidth="1"/>
    <col min="7430" max="7680" width="9" style="532"/>
    <col min="7681" max="7681" width="17.875" style="532" customWidth="1"/>
    <col min="7682" max="7685" width="8.5" style="532" customWidth="1"/>
    <col min="7686" max="7936" width="9" style="532"/>
    <col min="7937" max="7937" width="17.875" style="532" customWidth="1"/>
    <col min="7938" max="7941" width="8.5" style="532" customWidth="1"/>
    <col min="7942" max="8192" width="9" style="532"/>
    <col min="8193" max="8193" width="17.875" style="532" customWidth="1"/>
    <col min="8194" max="8197" width="8.5" style="532" customWidth="1"/>
    <col min="8198" max="8448" width="9" style="532"/>
    <col min="8449" max="8449" width="17.875" style="532" customWidth="1"/>
    <col min="8450" max="8453" width="8.5" style="532" customWidth="1"/>
    <col min="8454" max="8704" width="9" style="532"/>
    <col min="8705" max="8705" width="17.875" style="532" customWidth="1"/>
    <col min="8706" max="8709" width="8.5" style="532" customWidth="1"/>
    <col min="8710" max="8960" width="9" style="532"/>
    <col min="8961" max="8961" width="17.875" style="532" customWidth="1"/>
    <col min="8962" max="8965" width="8.5" style="532" customWidth="1"/>
    <col min="8966" max="9216" width="9" style="532"/>
    <col min="9217" max="9217" width="17.875" style="532" customWidth="1"/>
    <col min="9218" max="9221" width="8.5" style="532" customWidth="1"/>
    <col min="9222" max="9472" width="9" style="532"/>
    <col min="9473" max="9473" width="17.875" style="532" customWidth="1"/>
    <col min="9474" max="9477" width="8.5" style="532" customWidth="1"/>
    <col min="9478" max="9728" width="9" style="532"/>
    <col min="9729" max="9729" width="17.875" style="532" customWidth="1"/>
    <col min="9730" max="9733" width="8.5" style="532" customWidth="1"/>
    <col min="9734" max="9984" width="9" style="532"/>
    <col min="9985" max="9985" width="17.875" style="532" customWidth="1"/>
    <col min="9986" max="9989" width="8.5" style="532" customWidth="1"/>
    <col min="9990" max="10240" width="9" style="532"/>
    <col min="10241" max="10241" width="17.875" style="532" customWidth="1"/>
    <col min="10242" max="10245" width="8.5" style="532" customWidth="1"/>
    <col min="10246" max="10496" width="9" style="532"/>
    <col min="10497" max="10497" width="17.875" style="532" customWidth="1"/>
    <col min="10498" max="10501" width="8.5" style="532" customWidth="1"/>
    <col min="10502" max="10752" width="9" style="532"/>
    <col min="10753" max="10753" width="17.875" style="532" customWidth="1"/>
    <col min="10754" max="10757" width="8.5" style="532" customWidth="1"/>
    <col min="10758" max="11008" width="9" style="532"/>
    <col min="11009" max="11009" width="17.875" style="532" customWidth="1"/>
    <col min="11010" max="11013" width="8.5" style="532" customWidth="1"/>
    <col min="11014" max="11264" width="9" style="532"/>
    <col min="11265" max="11265" width="17.875" style="532" customWidth="1"/>
    <col min="11266" max="11269" width="8.5" style="532" customWidth="1"/>
    <col min="11270" max="11520" width="9" style="532"/>
    <col min="11521" max="11521" width="17.875" style="532" customWidth="1"/>
    <col min="11522" max="11525" width="8.5" style="532" customWidth="1"/>
    <col min="11526" max="11776" width="9" style="532"/>
    <col min="11777" max="11777" width="17.875" style="532" customWidth="1"/>
    <col min="11778" max="11781" width="8.5" style="532" customWidth="1"/>
    <col min="11782" max="12032" width="9" style="532"/>
    <col min="12033" max="12033" width="17.875" style="532" customWidth="1"/>
    <col min="12034" max="12037" width="8.5" style="532" customWidth="1"/>
    <col min="12038" max="12288" width="9" style="532"/>
    <col min="12289" max="12289" width="17.875" style="532" customWidth="1"/>
    <col min="12290" max="12293" width="8.5" style="532" customWidth="1"/>
    <col min="12294" max="12544" width="9" style="532"/>
    <col min="12545" max="12545" width="17.875" style="532" customWidth="1"/>
    <col min="12546" max="12549" width="8.5" style="532" customWidth="1"/>
    <col min="12550" max="12800" width="9" style="532"/>
    <col min="12801" max="12801" width="17.875" style="532" customWidth="1"/>
    <col min="12802" max="12805" width="8.5" style="532" customWidth="1"/>
    <col min="12806" max="13056" width="9" style="532"/>
    <col min="13057" max="13057" width="17.875" style="532" customWidth="1"/>
    <col min="13058" max="13061" width="8.5" style="532" customWidth="1"/>
    <col min="13062" max="13312" width="9" style="532"/>
    <col min="13313" max="13313" width="17.875" style="532" customWidth="1"/>
    <col min="13314" max="13317" width="8.5" style="532" customWidth="1"/>
    <col min="13318" max="13568" width="9" style="532"/>
    <col min="13569" max="13569" width="17.875" style="532" customWidth="1"/>
    <col min="13570" max="13573" width="8.5" style="532" customWidth="1"/>
    <col min="13574" max="13824" width="9" style="532"/>
    <col min="13825" max="13825" width="17.875" style="532" customWidth="1"/>
    <col min="13826" max="13829" width="8.5" style="532" customWidth="1"/>
    <col min="13830" max="14080" width="9" style="532"/>
    <col min="14081" max="14081" width="17.875" style="532" customWidth="1"/>
    <col min="14082" max="14085" width="8.5" style="532" customWidth="1"/>
    <col min="14086" max="14336" width="9" style="532"/>
    <col min="14337" max="14337" width="17.875" style="532" customWidth="1"/>
    <col min="14338" max="14341" width="8.5" style="532" customWidth="1"/>
    <col min="14342" max="14592" width="9" style="532"/>
    <col min="14593" max="14593" width="17.875" style="532" customWidth="1"/>
    <col min="14594" max="14597" width="8.5" style="532" customWidth="1"/>
    <col min="14598" max="14848" width="9" style="532"/>
    <col min="14849" max="14849" width="17.875" style="532" customWidth="1"/>
    <col min="14850" max="14853" width="8.5" style="532" customWidth="1"/>
    <col min="14854" max="15104" width="9" style="532"/>
    <col min="15105" max="15105" width="17.875" style="532" customWidth="1"/>
    <col min="15106" max="15109" width="8.5" style="532" customWidth="1"/>
    <col min="15110" max="15360" width="9" style="532"/>
    <col min="15361" max="15361" width="17.875" style="532" customWidth="1"/>
    <col min="15362" max="15365" width="8.5" style="532" customWidth="1"/>
    <col min="15366" max="15616" width="9" style="532"/>
    <col min="15617" max="15617" width="17.875" style="532" customWidth="1"/>
    <col min="15618" max="15621" width="8.5" style="532" customWidth="1"/>
    <col min="15622" max="15872" width="9" style="532"/>
    <col min="15873" max="15873" width="17.875" style="532" customWidth="1"/>
    <col min="15874" max="15877" width="8.5" style="532" customWidth="1"/>
    <col min="15878" max="16128" width="9" style="532"/>
    <col min="16129" max="16129" width="17.875" style="532" customWidth="1"/>
    <col min="16130" max="16133" width="8.5" style="532" customWidth="1"/>
    <col min="16134" max="16384" width="9" style="532"/>
  </cols>
  <sheetData>
    <row r="1" spans="1:6" ht="26.25" customHeight="1">
      <c r="A1" s="614" t="s">
        <v>522</v>
      </c>
      <c r="B1" s="614"/>
      <c r="C1" s="614"/>
      <c r="D1" s="614"/>
      <c r="E1" s="614"/>
    </row>
    <row r="2" spans="1:6" ht="18.75" customHeight="1">
      <c r="A2" s="614" t="s">
        <v>517</v>
      </c>
      <c r="B2" s="614"/>
      <c r="C2" s="614"/>
      <c r="D2" s="614"/>
      <c r="E2" s="614"/>
    </row>
    <row r="3" spans="1:6" ht="16.5" customHeight="1">
      <c r="A3" s="512"/>
      <c r="B3" s="497"/>
      <c r="C3" s="498"/>
      <c r="D3" s="617" t="s">
        <v>452</v>
      </c>
      <c r="E3" s="617"/>
    </row>
    <row r="4" spans="1:6" ht="41.25" customHeight="1">
      <c r="A4" s="499"/>
      <c r="B4" s="500" t="s">
        <v>423</v>
      </c>
      <c r="C4" s="501" t="s">
        <v>432</v>
      </c>
      <c r="D4" s="500" t="s">
        <v>453</v>
      </c>
      <c r="E4" s="502" t="s">
        <v>440</v>
      </c>
    </row>
    <row r="5" spans="1:6" ht="15.95" customHeight="1">
      <c r="A5" s="491" t="s">
        <v>454</v>
      </c>
      <c r="B5" s="533">
        <v>53.374347199999995</v>
      </c>
      <c r="C5" s="534">
        <v>67.599000000000004</v>
      </c>
      <c r="D5" s="533">
        <v>131.9730907</v>
      </c>
      <c r="E5" s="535">
        <v>58.806000000000004</v>
      </c>
    </row>
    <row r="6" spans="1:6" s="495" customFormat="1" ht="15.95" customHeight="1">
      <c r="A6" s="494" t="s">
        <v>434</v>
      </c>
      <c r="B6" s="505">
        <v>5.4998889999999996</v>
      </c>
      <c r="C6" s="506">
        <v>86.355000000000004</v>
      </c>
      <c r="D6" s="505">
        <v>13.910561000000001</v>
      </c>
      <c r="E6" s="507">
        <v>66.501000000000005</v>
      </c>
      <c r="F6" s="536"/>
    </row>
    <row r="7" spans="1:6" s="495" customFormat="1" ht="15.95" customHeight="1">
      <c r="A7" s="494" t="s">
        <v>333</v>
      </c>
      <c r="B7" s="505">
        <v>5.8253343000000006</v>
      </c>
      <c r="C7" s="506">
        <v>127.50010000000002</v>
      </c>
      <c r="D7" s="505">
        <v>14.7699306</v>
      </c>
      <c r="E7" s="507">
        <v>117.65389999999999</v>
      </c>
      <c r="F7" s="536"/>
    </row>
    <row r="8" spans="1:6" s="495" customFormat="1" ht="15.95" customHeight="1">
      <c r="A8" s="494" t="s">
        <v>455</v>
      </c>
      <c r="B8" s="505">
        <v>7.9164874999999997</v>
      </c>
      <c r="C8" s="506">
        <v>158.39100000000002</v>
      </c>
      <c r="D8" s="505">
        <v>20.882571500000001</v>
      </c>
      <c r="E8" s="507">
        <v>138.21299999999999</v>
      </c>
      <c r="F8" s="536"/>
    </row>
    <row r="9" spans="1:6" s="495" customFormat="1" ht="15.95" customHeight="1">
      <c r="A9" s="494" t="s">
        <v>445</v>
      </c>
      <c r="B9" s="505">
        <v>8.7875674000000004</v>
      </c>
      <c r="C9" s="506">
        <v>7.7309999999999999</v>
      </c>
      <c r="D9" s="505">
        <v>22.800280099999998</v>
      </c>
      <c r="E9" s="507">
        <v>11.259</v>
      </c>
      <c r="F9" s="536"/>
    </row>
    <row r="10" spans="1:6" s="495" customFormat="1" ht="15.95" customHeight="1">
      <c r="A10" s="494" t="s">
        <v>435</v>
      </c>
      <c r="B10" s="505">
        <v>6.3191290000000002</v>
      </c>
      <c r="C10" s="506">
        <v>55</v>
      </c>
      <c r="D10" s="505">
        <v>15.069438999999999</v>
      </c>
      <c r="E10" s="507">
        <v>43.815199999999997</v>
      </c>
      <c r="F10" s="536"/>
    </row>
    <row r="11" spans="1:6" s="495" customFormat="1" ht="15.95" customHeight="1">
      <c r="A11" s="494" t="s">
        <v>437</v>
      </c>
      <c r="B11" s="505">
        <v>6.2385683999999992</v>
      </c>
      <c r="C11" s="506">
        <v>89.963999999999999</v>
      </c>
      <c r="D11" s="505">
        <v>15.366602499999999</v>
      </c>
      <c r="E11" s="507">
        <v>70.00200000000001</v>
      </c>
      <c r="F11" s="536"/>
    </row>
    <row r="12" spans="1:6" s="495" customFormat="1" ht="15.95" customHeight="1">
      <c r="A12" s="494" t="s">
        <v>450</v>
      </c>
      <c r="B12" s="505">
        <v>7.3449635999999998</v>
      </c>
      <c r="C12" s="506">
        <v>52.358699999999999</v>
      </c>
      <c r="D12" s="505">
        <v>17.477738799999997</v>
      </c>
      <c r="E12" s="507">
        <v>47.926500000000004</v>
      </c>
      <c r="F12" s="536"/>
    </row>
    <row r="13" spans="1:6" s="495" customFormat="1" ht="15.95" customHeight="1">
      <c r="A13" s="494" t="s">
        <v>413</v>
      </c>
      <c r="B13" s="505">
        <v>2.8866403000000003</v>
      </c>
      <c r="C13" s="506">
        <v>78.917699999999996</v>
      </c>
      <c r="D13" s="505">
        <v>7.1055007999999997</v>
      </c>
      <c r="E13" s="507">
        <v>65.441400000000002</v>
      </c>
      <c r="F13" s="536"/>
    </row>
    <row r="14" spans="1:6" s="495" customFormat="1" ht="15.95" customHeight="1">
      <c r="A14" s="494" t="s">
        <v>456</v>
      </c>
      <c r="B14" s="505">
        <v>3.8256597999999999</v>
      </c>
      <c r="C14" s="506">
        <v>46.593000000000004</v>
      </c>
      <c r="D14" s="505">
        <v>7.9870149000000001</v>
      </c>
      <c r="E14" s="507">
        <v>26.577000000000002</v>
      </c>
      <c r="F14" s="536"/>
    </row>
    <row r="15" spans="1:6" ht="15.95" customHeight="1">
      <c r="A15" s="491" t="s">
        <v>457</v>
      </c>
      <c r="B15" s="505">
        <v>47.792875300000006</v>
      </c>
      <c r="C15" s="506">
        <v>105.642</v>
      </c>
      <c r="D15" s="505">
        <v>123.81418029999999</v>
      </c>
      <c r="E15" s="507">
        <v>88.056000000000012</v>
      </c>
    </row>
    <row r="16" spans="1:6" s="495" customFormat="1" ht="15.95" customHeight="1">
      <c r="A16" s="494" t="s">
        <v>434</v>
      </c>
      <c r="B16" s="505">
        <v>5.8585181999999989</v>
      </c>
      <c r="C16" s="506">
        <v>69.507000000000005</v>
      </c>
      <c r="D16" s="505">
        <v>15.752153400000001</v>
      </c>
      <c r="E16" s="507">
        <v>62.864999999999995</v>
      </c>
      <c r="F16" s="536"/>
    </row>
    <row r="17" spans="1:6" s="495" customFormat="1" ht="15.95" customHeight="1">
      <c r="A17" s="494" t="s">
        <v>443</v>
      </c>
      <c r="B17" s="505">
        <v>4.3568933999999997</v>
      </c>
      <c r="C17" s="506">
        <v>173.3186</v>
      </c>
      <c r="D17" s="505">
        <v>11.812211899999999</v>
      </c>
      <c r="E17" s="507">
        <v>138.21080000000001</v>
      </c>
      <c r="F17" s="536"/>
    </row>
    <row r="18" spans="1:6" s="495" customFormat="1" ht="15.95" customHeight="1">
      <c r="A18" s="494" t="s">
        <v>455</v>
      </c>
      <c r="B18" s="505">
        <v>9.5035119999999988</v>
      </c>
      <c r="C18" s="506">
        <v>124.34399999999999</v>
      </c>
      <c r="D18" s="505">
        <v>24.966126400000004</v>
      </c>
      <c r="E18" s="507">
        <v>115.533</v>
      </c>
      <c r="F18" s="536"/>
    </row>
    <row r="19" spans="1:6" s="495" customFormat="1" ht="15.95" customHeight="1">
      <c r="A19" s="494" t="s">
        <v>411</v>
      </c>
      <c r="B19" s="505">
        <v>4.4624748999999992</v>
      </c>
      <c r="C19" s="506">
        <v>130.98599999999999</v>
      </c>
      <c r="D19" s="505">
        <v>12.222594399999998</v>
      </c>
      <c r="E19" s="507">
        <v>117.765</v>
      </c>
      <c r="F19" s="536"/>
    </row>
    <row r="20" spans="1:6" s="495" customFormat="1" ht="15.95" customHeight="1">
      <c r="A20" s="494" t="s">
        <v>418</v>
      </c>
      <c r="B20" s="505">
        <v>8.2910990000000009</v>
      </c>
      <c r="C20" s="506">
        <v>65.8416</v>
      </c>
      <c r="D20" s="505">
        <v>21.203720399999998</v>
      </c>
      <c r="E20" s="507">
        <v>56.927199999999999</v>
      </c>
      <c r="F20" s="536"/>
    </row>
    <row r="21" spans="1:6" s="495" customFormat="1" ht="15.95" customHeight="1">
      <c r="A21" s="494" t="s">
        <v>437</v>
      </c>
      <c r="B21" s="505">
        <v>7.7270769999999986</v>
      </c>
      <c r="C21" s="506">
        <v>109.548</v>
      </c>
      <c r="D21" s="505">
        <v>18.920403</v>
      </c>
      <c r="E21" s="507">
        <v>81.468000000000004</v>
      </c>
      <c r="F21" s="536"/>
    </row>
    <row r="22" spans="1:6" s="495" customFormat="1" ht="15.95" customHeight="1">
      <c r="A22" s="494" t="s">
        <v>412</v>
      </c>
      <c r="B22" s="505">
        <v>3.1903829999999997</v>
      </c>
      <c r="C22" s="506">
        <v>130.65200000000002</v>
      </c>
      <c r="D22" s="505">
        <v>8.2659110000000009</v>
      </c>
      <c r="E22" s="507">
        <v>81.248100000000008</v>
      </c>
      <c r="F22" s="536"/>
    </row>
    <row r="23" spans="1:6" s="495" customFormat="1" ht="15.95" customHeight="1">
      <c r="A23" s="494" t="s">
        <v>458</v>
      </c>
      <c r="B23" s="505">
        <v>4.6552904999999996</v>
      </c>
      <c r="C23" s="506">
        <v>112.76070000000001</v>
      </c>
      <c r="D23" s="505">
        <v>11.481091399999999</v>
      </c>
      <c r="E23" s="507">
        <v>83.598300000000009</v>
      </c>
      <c r="F23" s="536"/>
    </row>
    <row r="24" spans="1:6" s="495" customFormat="1" ht="15.95" customHeight="1">
      <c r="A24" s="508" t="s">
        <v>456</v>
      </c>
      <c r="B24" s="509">
        <v>9.8653500000000005E-2</v>
      </c>
      <c r="C24" s="510">
        <v>234.62100000000001</v>
      </c>
      <c r="D24" s="509">
        <v>0.29542879999999999</v>
      </c>
      <c r="E24" s="511">
        <v>97.704000000000008</v>
      </c>
      <c r="F24" s="536"/>
    </row>
    <row r="25" spans="1:6" ht="16.5" customHeight="1">
      <c r="A25" s="618" t="s">
        <v>459</v>
      </c>
      <c r="B25" s="618"/>
      <c r="C25" s="618"/>
      <c r="D25" s="618"/>
      <c r="E25" s="618"/>
    </row>
    <row r="26" spans="1:6">
      <c r="B26" s="532">
        <v>23</v>
      </c>
    </row>
  </sheetData>
  <mergeCells count="4">
    <mergeCell ref="A1:E1"/>
    <mergeCell ref="A2:E2"/>
    <mergeCell ref="D3:E3"/>
    <mergeCell ref="A25:E25"/>
  </mergeCells>
  <phoneticPr fontId="11" type="noConversion"/>
  <printOptions horizontalCentered="1" verticalCentered="1"/>
  <pageMargins left="2.2834645669291338" right="2.2834645669291338" top="2.5196850393700787" bottom="2.5196850393700787" header="1.9685039370078741" footer="2.2834645669291338"/>
  <pageSetup paperSize="9" firstPageNumber="34" orientation="portrait" useFirstPageNumber="1" r:id="rId1"/>
  <headerFooter>
    <oddFooter>&amp;C-&amp;P--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00B050"/>
  </sheetPr>
  <dimension ref="A1:F26"/>
  <sheetViews>
    <sheetView workbookViewId="0">
      <selection activeCell="I16" sqref="I16"/>
    </sheetView>
  </sheetViews>
  <sheetFormatPr defaultRowHeight="12"/>
  <cols>
    <col min="1" max="1" width="19.375" style="532" customWidth="1"/>
    <col min="2" max="5" width="8.5" style="532" customWidth="1"/>
    <col min="6" max="256" width="9" style="532"/>
    <col min="257" max="257" width="19.375" style="532" customWidth="1"/>
    <col min="258" max="261" width="8.5" style="532" customWidth="1"/>
    <col min="262" max="512" width="9" style="532"/>
    <col min="513" max="513" width="19.375" style="532" customWidth="1"/>
    <col min="514" max="517" width="8.5" style="532" customWidth="1"/>
    <col min="518" max="768" width="9" style="532"/>
    <col min="769" max="769" width="19.375" style="532" customWidth="1"/>
    <col min="770" max="773" width="8.5" style="532" customWidth="1"/>
    <col min="774" max="1024" width="9" style="532"/>
    <col min="1025" max="1025" width="19.375" style="532" customWidth="1"/>
    <col min="1026" max="1029" width="8.5" style="532" customWidth="1"/>
    <col min="1030" max="1280" width="9" style="532"/>
    <col min="1281" max="1281" width="19.375" style="532" customWidth="1"/>
    <col min="1282" max="1285" width="8.5" style="532" customWidth="1"/>
    <col min="1286" max="1536" width="9" style="532"/>
    <col min="1537" max="1537" width="19.375" style="532" customWidth="1"/>
    <col min="1538" max="1541" width="8.5" style="532" customWidth="1"/>
    <col min="1542" max="1792" width="9" style="532"/>
    <col min="1793" max="1793" width="19.375" style="532" customWidth="1"/>
    <col min="1794" max="1797" width="8.5" style="532" customWidth="1"/>
    <col min="1798" max="2048" width="9" style="532"/>
    <col min="2049" max="2049" width="19.375" style="532" customWidth="1"/>
    <col min="2050" max="2053" width="8.5" style="532" customWidth="1"/>
    <col min="2054" max="2304" width="9" style="532"/>
    <col min="2305" max="2305" width="19.375" style="532" customWidth="1"/>
    <col min="2306" max="2309" width="8.5" style="532" customWidth="1"/>
    <col min="2310" max="2560" width="9" style="532"/>
    <col min="2561" max="2561" width="19.375" style="532" customWidth="1"/>
    <col min="2562" max="2565" width="8.5" style="532" customWidth="1"/>
    <col min="2566" max="2816" width="9" style="532"/>
    <col min="2817" max="2817" width="19.375" style="532" customWidth="1"/>
    <col min="2818" max="2821" width="8.5" style="532" customWidth="1"/>
    <col min="2822" max="3072" width="9" style="532"/>
    <col min="3073" max="3073" width="19.375" style="532" customWidth="1"/>
    <col min="3074" max="3077" width="8.5" style="532" customWidth="1"/>
    <col min="3078" max="3328" width="9" style="532"/>
    <col min="3329" max="3329" width="19.375" style="532" customWidth="1"/>
    <col min="3330" max="3333" width="8.5" style="532" customWidth="1"/>
    <col min="3334" max="3584" width="9" style="532"/>
    <col min="3585" max="3585" width="19.375" style="532" customWidth="1"/>
    <col min="3586" max="3589" width="8.5" style="532" customWidth="1"/>
    <col min="3590" max="3840" width="9" style="532"/>
    <col min="3841" max="3841" width="19.375" style="532" customWidth="1"/>
    <col min="3842" max="3845" width="8.5" style="532" customWidth="1"/>
    <col min="3846" max="4096" width="9" style="532"/>
    <col min="4097" max="4097" width="19.375" style="532" customWidth="1"/>
    <col min="4098" max="4101" width="8.5" style="532" customWidth="1"/>
    <col min="4102" max="4352" width="9" style="532"/>
    <col min="4353" max="4353" width="19.375" style="532" customWidth="1"/>
    <col min="4354" max="4357" width="8.5" style="532" customWidth="1"/>
    <col min="4358" max="4608" width="9" style="532"/>
    <col min="4609" max="4609" width="19.375" style="532" customWidth="1"/>
    <col min="4610" max="4613" width="8.5" style="532" customWidth="1"/>
    <col min="4614" max="4864" width="9" style="532"/>
    <col min="4865" max="4865" width="19.375" style="532" customWidth="1"/>
    <col min="4866" max="4869" width="8.5" style="532" customWidth="1"/>
    <col min="4870" max="5120" width="9" style="532"/>
    <col min="5121" max="5121" width="19.375" style="532" customWidth="1"/>
    <col min="5122" max="5125" width="8.5" style="532" customWidth="1"/>
    <col min="5126" max="5376" width="9" style="532"/>
    <col min="5377" max="5377" width="19.375" style="532" customWidth="1"/>
    <col min="5378" max="5381" width="8.5" style="532" customWidth="1"/>
    <col min="5382" max="5632" width="9" style="532"/>
    <col min="5633" max="5633" width="19.375" style="532" customWidth="1"/>
    <col min="5634" max="5637" width="8.5" style="532" customWidth="1"/>
    <col min="5638" max="5888" width="9" style="532"/>
    <col min="5889" max="5889" width="19.375" style="532" customWidth="1"/>
    <col min="5890" max="5893" width="8.5" style="532" customWidth="1"/>
    <col min="5894" max="6144" width="9" style="532"/>
    <col min="6145" max="6145" width="19.375" style="532" customWidth="1"/>
    <col min="6146" max="6149" width="8.5" style="532" customWidth="1"/>
    <col min="6150" max="6400" width="9" style="532"/>
    <col min="6401" max="6401" width="19.375" style="532" customWidth="1"/>
    <col min="6402" max="6405" width="8.5" style="532" customWidth="1"/>
    <col min="6406" max="6656" width="9" style="532"/>
    <col min="6657" max="6657" width="19.375" style="532" customWidth="1"/>
    <col min="6658" max="6661" width="8.5" style="532" customWidth="1"/>
    <col min="6662" max="6912" width="9" style="532"/>
    <col min="6913" max="6913" width="19.375" style="532" customWidth="1"/>
    <col min="6914" max="6917" width="8.5" style="532" customWidth="1"/>
    <col min="6918" max="7168" width="9" style="532"/>
    <col min="7169" max="7169" width="19.375" style="532" customWidth="1"/>
    <col min="7170" max="7173" width="8.5" style="532" customWidth="1"/>
    <col min="7174" max="7424" width="9" style="532"/>
    <col min="7425" max="7425" width="19.375" style="532" customWidth="1"/>
    <col min="7426" max="7429" width="8.5" style="532" customWidth="1"/>
    <col min="7430" max="7680" width="9" style="532"/>
    <col min="7681" max="7681" width="19.375" style="532" customWidth="1"/>
    <col min="7682" max="7685" width="8.5" style="532" customWidth="1"/>
    <col min="7686" max="7936" width="9" style="532"/>
    <col min="7937" max="7937" width="19.375" style="532" customWidth="1"/>
    <col min="7938" max="7941" width="8.5" style="532" customWidth="1"/>
    <col min="7942" max="8192" width="9" style="532"/>
    <col min="8193" max="8193" width="19.375" style="532" customWidth="1"/>
    <col min="8194" max="8197" width="8.5" style="532" customWidth="1"/>
    <col min="8198" max="8448" width="9" style="532"/>
    <col min="8449" max="8449" width="19.375" style="532" customWidth="1"/>
    <col min="8450" max="8453" width="8.5" style="532" customWidth="1"/>
    <col min="8454" max="8704" width="9" style="532"/>
    <col min="8705" max="8705" width="19.375" style="532" customWidth="1"/>
    <col min="8706" max="8709" width="8.5" style="532" customWidth="1"/>
    <col min="8710" max="8960" width="9" style="532"/>
    <col min="8961" max="8961" width="19.375" style="532" customWidth="1"/>
    <col min="8962" max="8965" width="8.5" style="532" customWidth="1"/>
    <col min="8966" max="9216" width="9" style="532"/>
    <col min="9217" max="9217" width="19.375" style="532" customWidth="1"/>
    <col min="9218" max="9221" width="8.5" style="532" customWidth="1"/>
    <col min="9222" max="9472" width="9" style="532"/>
    <col min="9473" max="9473" width="19.375" style="532" customWidth="1"/>
    <col min="9474" max="9477" width="8.5" style="532" customWidth="1"/>
    <col min="9478" max="9728" width="9" style="532"/>
    <col min="9729" max="9729" width="19.375" style="532" customWidth="1"/>
    <col min="9730" max="9733" width="8.5" style="532" customWidth="1"/>
    <col min="9734" max="9984" width="9" style="532"/>
    <col min="9985" max="9985" width="19.375" style="532" customWidth="1"/>
    <col min="9986" max="9989" width="8.5" style="532" customWidth="1"/>
    <col min="9990" max="10240" width="9" style="532"/>
    <col min="10241" max="10241" width="19.375" style="532" customWidth="1"/>
    <col min="10242" max="10245" width="8.5" style="532" customWidth="1"/>
    <col min="10246" max="10496" width="9" style="532"/>
    <col min="10497" max="10497" width="19.375" style="532" customWidth="1"/>
    <col min="10498" max="10501" width="8.5" style="532" customWidth="1"/>
    <col min="10502" max="10752" width="9" style="532"/>
    <col min="10753" max="10753" width="19.375" style="532" customWidth="1"/>
    <col min="10754" max="10757" width="8.5" style="532" customWidth="1"/>
    <col min="10758" max="11008" width="9" style="532"/>
    <col min="11009" max="11009" width="19.375" style="532" customWidth="1"/>
    <col min="11010" max="11013" width="8.5" style="532" customWidth="1"/>
    <col min="11014" max="11264" width="9" style="532"/>
    <col min="11265" max="11265" width="19.375" style="532" customWidth="1"/>
    <col min="11266" max="11269" width="8.5" style="532" customWidth="1"/>
    <col min="11270" max="11520" width="9" style="532"/>
    <col min="11521" max="11521" width="19.375" style="532" customWidth="1"/>
    <col min="11522" max="11525" width="8.5" style="532" customWidth="1"/>
    <col min="11526" max="11776" width="9" style="532"/>
    <col min="11777" max="11777" width="19.375" style="532" customWidth="1"/>
    <col min="11778" max="11781" width="8.5" style="532" customWidth="1"/>
    <col min="11782" max="12032" width="9" style="532"/>
    <col min="12033" max="12033" width="19.375" style="532" customWidth="1"/>
    <col min="12034" max="12037" width="8.5" style="532" customWidth="1"/>
    <col min="12038" max="12288" width="9" style="532"/>
    <col min="12289" max="12289" width="19.375" style="532" customWidth="1"/>
    <col min="12290" max="12293" width="8.5" style="532" customWidth="1"/>
    <col min="12294" max="12544" width="9" style="532"/>
    <col min="12545" max="12545" width="19.375" style="532" customWidth="1"/>
    <col min="12546" max="12549" width="8.5" style="532" customWidth="1"/>
    <col min="12550" max="12800" width="9" style="532"/>
    <col min="12801" max="12801" width="19.375" style="532" customWidth="1"/>
    <col min="12802" max="12805" width="8.5" style="532" customWidth="1"/>
    <col min="12806" max="13056" width="9" style="532"/>
    <col min="13057" max="13057" width="19.375" style="532" customWidth="1"/>
    <col min="13058" max="13061" width="8.5" style="532" customWidth="1"/>
    <col min="13062" max="13312" width="9" style="532"/>
    <col min="13313" max="13313" width="19.375" style="532" customWidth="1"/>
    <col min="13314" max="13317" width="8.5" style="532" customWidth="1"/>
    <col min="13318" max="13568" width="9" style="532"/>
    <col min="13569" max="13569" width="19.375" style="532" customWidth="1"/>
    <col min="13570" max="13573" width="8.5" style="532" customWidth="1"/>
    <col min="13574" max="13824" width="9" style="532"/>
    <col min="13825" max="13825" width="19.375" style="532" customWidth="1"/>
    <col min="13826" max="13829" width="8.5" style="532" customWidth="1"/>
    <col min="13830" max="14080" width="9" style="532"/>
    <col min="14081" max="14081" width="19.375" style="532" customWidth="1"/>
    <col min="14082" max="14085" width="8.5" style="532" customWidth="1"/>
    <col min="14086" max="14336" width="9" style="532"/>
    <col min="14337" max="14337" width="19.375" style="532" customWidth="1"/>
    <col min="14338" max="14341" width="8.5" style="532" customWidth="1"/>
    <col min="14342" max="14592" width="9" style="532"/>
    <col min="14593" max="14593" width="19.375" style="532" customWidth="1"/>
    <col min="14594" max="14597" width="8.5" style="532" customWidth="1"/>
    <col min="14598" max="14848" width="9" style="532"/>
    <col min="14849" max="14849" width="19.375" style="532" customWidth="1"/>
    <col min="14850" max="14853" width="8.5" style="532" customWidth="1"/>
    <col min="14854" max="15104" width="9" style="532"/>
    <col min="15105" max="15105" width="19.375" style="532" customWidth="1"/>
    <col min="15106" max="15109" width="8.5" style="532" customWidth="1"/>
    <col min="15110" max="15360" width="9" style="532"/>
    <col min="15361" max="15361" width="19.375" style="532" customWidth="1"/>
    <col min="15362" max="15365" width="8.5" style="532" customWidth="1"/>
    <col min="15366" max="15616" width="9" style="532"/>
    <col min="15617" max="15617" width="19.375" style="532" customWidth="1"/>
    <col min="15618" max="15621" width="8.5" style="532" customWidth="1"/>
    <col min="15622" max="15872" width="9" style="532"/>
    <col min="15873" max="15873" width="19.375" style="532" customWidth="1"/>
    <col min="15874" max="15877" width="8.5" style="532" customWidth="1"/>
    <col min="15878" max="16128" width="9" style="532"/>
    <col min="16129" max="16129" width="19.375" style="532" customWidth="1"/>
    <col min="16130" max="16133" width="8.5" style="532" customWidth="1"/>
    <col min="16134" max="16384" width="9" style="532"/>
  </cols>
  <sheetData>
    <row r="1" spans="1:6" ht="26.25" customHeight="1">
      <c r="A1" s="614" t="s">
        <v>521</v>
      </c>
      <c r="B1" s="614"/>
      <c r="C1" s="614"/>
      <c r="D1" s="614"/>
      <c r="E1" s="614"/>
    </row>
    <row r="2" spans="1:6" ht="18.75" customHeight="1">
      <c r="A2" s="614" t="s">
        <v>517</v>
      </c>
      <c r="B2" s="614"/>
      <c r="C2" s="614"/>
      <c r="D2" s="614"/>
      <c r="E2" s="614"/>
    </row>
    <row r="3" spans="1:6" ht="16.5" customHeight="1">
      <c r="A3" s="512"/>
      <c r="B3" s="497"/>
      <c r="C3" s="498"/>
      <c r="D3" s="617" t="s">
        <v>317</v>
      </c>
      <c r="E3" s="617"/>
    </row>
    <row r="4" spans="1:6" ht="41.25" customHeight="1">
      <c r="A4" s="499"/>
      <c r="B4" s="500" t="s">
        <v>431</v>
      </c>
      <c r="C4" s="501" t="s">
        <v>432</v>
      </c>
      <c r="D4" s="500" t="s">
        <v>460</v>
      </c>
      <c r="E4" s="502" t="s">
        <v>331</v>
      </c>
    </row>
    <row r="5" spans="1:6" ht="15.95" customHeight="1">
      <c r="A5" s="520" t="s">
        <v>461</v>
      </c>
      <c r="B5" s="533">
        <v>80.530691899999994</v>
      </c>
      <c r="C5" s="534">
        <v>68.103000000000009</v>
      </c>
      <c r="D5" s="533">
        <v>210.49304390000003</v>
      </c>
      <c r="E5" s="535">
        <v>51.173999999999999</v>
      </c>
      <c r="F5" s="537"/>
    </row>
    <row r="6" spans="1:6" s="495" customFormat="1" ht="15.95" customHeight="1">
      <c r="A6" s="494" t="s">
        <v>434</v>
      </c>
      <c r="B6" s="505">
        <v>5.5354149000000001</v>
      </c>
      <c r="C6" s="506">
        <v>69.137999999999991</v>
      </c>
      <c r="D6" s="505">
        <v>14.510268300000002</v>
      </c>
      <c r="E6" s="507">
        <v>58.455000000000005</v>
      </c>
      <c r="F6" s="536"/>
    </row>
    <row r="7" spans="1:6" s="495" customFormat="1" ht="15.95" customHeight="1">
      <c r="A7" s="494" t="s">
        <v>443</v>
      </c>
      <c r="B7" s="505">
        <v>6.8724043999999997</v>
      </c>
      <c r="C7" s="506">
        <v>101.465</v>
      </c>
      <c r="D7" s="505">
        <v>18.870576999999997</v>
      </c>
      <c r="E7" s="507">
        <v>74.183199999999999</v>
      </c>
      <c r="F7" s="536"/>
    </row>
    <row r="8" spans="1:6" s="495" customFormat="1" ht="15.95" customHeight="1">
      <c r="A8" s="494" t="s">
        <v>462</v>
      </c>
      <c r="B8" s="505">
        <v>6.8363648000000001</v>
      </c>
      <c r="C8" s="506">
        <v>75.015000000000001</v>
      </c>
      <c r="D8" s="505">
        <v>20.155063400000003</v>
      </c>
      <c r="E8" s="507">
        <v>49.941000000000003</v>
      </c>
      <c r="F8" s="536"/>
    </row>
    <row r="9" spans="1:6" s="495" customFormat="1" ht="15.95" customHeight="1">
      <c r="A9" s="494" t="s">
        <v>445</v>
      </c>
      <c r="B9" s="505">
        <v>5.6932418999999994</v>
      </c>
      <c r="C9" s="506">
        <v>113.688</v>
      </c>
      <c r="D9" s="505">
        <v>15.655061000000002</v>
      </c>
      <c r="E9" s="507">
        <v>79.875</v>
      </c>
      <c r="F9" s="536"/>
    </row>
    <row r="10" spans="1:6" s="495" customFormat="1" ht="15.95" customHeight="1">
      <c r="A10" s="494" t="s">
        <v>435</v>
      </c>
      <c r="B10" s="505">
        <v>15.763354499999998</v>
      </c>
      <c r="C10" s="506">
        <v>76.727199999999996</v>
      </c>
      <c r="D10" s="505">
        <v>44.026870199999991</v>
      </c>
      <c r="E10" s="507">
        <v>60.121599999999994</v>
      </c>
      <c r="F10" s="536"/>
    </row>
    <row r="11" spans="1:6" s="495" customFormat="1" ht="15.95" customHeight="1">
      <c r="A11" s="494" t="s">
        <v>437</v>
      </c>
      <c r="B11" s="505">
        <v>12.910902499999999</v>
      </c>
      <c r="C11" s="506">
        <v>75.293999999999997</v>
      </c>
      <c r="D11" s="505">
        <v>30.947677999999996</v>
      </c>
      <c r="E11" s="507">
        <v>55.106999999999999</v>
      </c>
      <c r="F11" s="536"/>
    </row>
    <row r="12" spans="1:6" s="495" customFormat="1" ht="15.95" customHeight="1">
      <c r="A12" s="494" t="s">
        <v>463</v>
      </c>
      <c r="B12" s="505">
        <v>15.317718600000001</v>
      </c>
      <c r="C12" s="506">
        <v>40.966700000000003</v>
      </c>
      <c r="D12" s="505">
        <v>39.996523799999999</v>
      </c>
      <c r="E12" s="507">
        <v>33.855600000000003</v>
      </c>
      <c r="F12" s="536"/>
    </row>
    <row r="13" spans="1:6" s="495" customFormat="1" ht="15.95" customHeight="1">
      <c r="A13" s="494" t="s">
        <v>458</v>
      </c>
      <c r="B13" s="505">
        <v>5.8987943000000005</v>
      </c>
      <c r="C13" s="506">
        <v>127.8378</v>
      </c>
      <c r="D13" s="505">
        <v>14.9807182</v>
      </c>
      <c r="E13" s="507">
        <v>85.477500000000006</v>
      </c>
      <c r="F13" s="536"/>
    </row>
    <row r="14" spans="1:6" s="495" customFormat="1" ht="15.95" customHeight="1">
      <c r="A14" s="494" t="s">
        <v>337</v>
      </c>
      <c r="B14" s="505">
        <v>7.9531158</v>
      </c>
      <c r="C14" s="506">
        <v>41.561999999999998</v>
      </c>
      <c r="D14" s="505">
        <v>17.079368899999999</v>
      </c>
      <c r="E14" s="507">
        <v>26.523</v>
      </c>
      <c r="F14" s="536"/>
    </row>
    <row r="15" spans="1:6" ht="15.95" customHeight="1">
      <c r="A15" s="491" t="s">
        <v>464</v>
      </c>
      <c r="B15" s="505">
        <v>56.353221399999995</v>
      </c>
      <c r="C15" s="506">
        <v>39.545999999999999</v>
      </c>
      <c r="D15" s="505">
        <v>145.8948149</v>
      </c>
      <c r="E15" s="507">
        <v>33.219000000000001</v>
      </c>
    </row>
    <row r="16" spans="1:6" s="495" customFormat="1" ht="15.95" customHeight="1">
      <c r="A16" s="494" t="s">
        <v>442</v>
      </c>
      <c r="B16" s="505">
        <v>4.6034940999999998</v>
      </c>
      <c r="C16" s="506">
        <v>47.664000000000001</v>
      </c>
      <c r="D16" s="505">
        <v>11.840158200000001</v>
      </c>
      <c r="E16" s="507">
        <v>41.345999999999997</v>
      </c>
      <c r="F16" s="536"/>
    </row>
    <row r="17" spans="1:6" s="495" customFormat="1" ht="15.95" customHeight="1">
      <c r="A17" s="494" t="s">
        <v>443</v>
      </c>
      <c r="B17" s="505">
        <v>3.8580085999999998</v>
      </c>
      <c r="C17" s="506">
        <v>55.300700000000006</v>
      </c>
      <c r="D17" s="505">
        <v>10.911864599999999</v>
      </c>
      <c r="E17" s="507">
        <v>48.211799999999997</v>
      </c>
      <c r="F17" s="536"/>
    </row>
    <row r="18" spans="1:6" s="495" customFormat="1" ht="15.95" customHeight="1">
      <c r="A18" s="494" t="s">
        <v>455</v>
      </c>
      <c r="B18" s="505">
        <v>2.1890355000000001</v>
      </c>
      <c r="C18" s="506">
        <v>84.671999999999997</v>
      </c>
      <c r="D18" s="505">
        <v>7.1191660999999993</v>
      </c>
      <c r="E18" s="507">
        <v>52.254000000000005</v>
      </c>
      <c r="F18" s="536"/>
    </row>
    <row r="19" spans="1:6" s="495" customFormat="1" ht="15.95" customHeight="1">
      <c r="A19" s="494" t="s">
        <v>465</v>
      </c>
      <c r="B19" s="505">
        <v>9.711144899999999</v>
      </c>
      <c r="C19" s="506">
        <v>9.4500000000000011</v>
      </c>
      <c r="D19" s="505">
        <v>25.235487900000003</v>
      </c>
      <c r="E19" s="507">
        <v>6.5430000000000001</v>
      </c>
      <c r="F19" s="536"/>
    </row>
    <row r="20" spans="1:6" s="495" customFormat="1" ht="15.95" customHeight="1">
      <c r="A20" s="494" t="s">
        <v>466</v>
      </c>
      <c r="B20" s="505">
        <v>6.9146910999999989</v>
      </c>
      <c r="C20" s="506">
        <v>87.2256</v>
      </c>
      <c r="D20" s="505">
        <v>20.389214899999999</v>
      </c>
      <c r="E20" s="507">
        <v>64.459999999999994</v>
      </c>
      <c r="F20" s="536"/>
    </row>
    <row r="21" spans="1:6" s="495" customFormat="1" ht="15.95" customHeight="1">
      <c r="A21" s="494" t="s">
        <v>334</v>
      </c>
      <c r="B21" s="505">
        <v>7.6817365000000004</v>
      </c>
      <c r="C21" s="506">
        <v>68.597999999999999</v>
      </c>
      <c r="D21" s="505">
        <v>16.930086000000003</v>
      </c>
      <c r="E21" s="507">
        <v>50.724000000000004</v>
      </c>
      <c r="F21" s="536"/>
    </row>
    <row r="22" spans="1:6" s="495" customFormat="1" ht="15.95" customHeight="1">
      <c r="A22" s="494" t="s">
        <v>412</v>
      </c>
      <c r="B22" s="505">
        <v>12.8711871</v>
      </c>
      <c r="C22" s="506">
        <v>31.514899999999997</v>
      </c>
      <c r="D22" s="505">
        <v>32.356919599999998</v>
      </c>
      <c r="E22" s="507">
        <v>27.527699999999999</v>
      </c>
      <c r="F22" s="536"/>
    </row>
    <row r="23" spans="1:6" s="495" customFormat="1" ht="15.95" customHeight="1">
      <c r="A23" s="494" t="s">
        <v>458</v>
      </c>
      <c r="B23" s="505">
        <v>1.1407636999999999</v>
      </c>
      <c r="C23" s="506">
        <v>52.600200000000001</v>
      </c>
      <c r="D23" s="505">
        <v>2.8122500000000001</v>
      </c>
      <c r="E23" s="507">
        <v>36.104999999999997</v>
      </c>
      <c r="F23" s="536"/>
    </row>
    <row r="24" spans="1:6" s="495" customFormat="1" ht="15.95" customHeight="1">
      <c r="A24" s="508" t="s">
        <v>337</v>
      </c>
      <c r="B24" s="509">
        <v>9.2446096999999998</v>
      </c>
      <c r="C24" s="510">
        <v>32.31</v>
      </c>
      <c r="D24" s="509">
        <v>21.247983099999999</v>
      </c>
      <c r="E24" s="511">
        <v>27.045000000000002</v>
      </c>
      <c r="F24" s="536"/>
    </row>
    <row r="25" spans="1:6" ht="16.5" customHeight="1">
      <c r="A25" s="619" t="s">
        <v>467</v>
      </c>
      <c r="B25" s="619"/>
      <c r="C25" s="619"/>
      <c r="D25" s="619"/>
      <c r="E25" s="619"/>
    </row>
    <row r="26" spans="1:6">
      <c r="C26" s="532">
        <v>24</v>
      </c>
    </row>
  </sheetData>
  <mergeCells count="4">
    <mergeCell ref="A1:E1"/>
    <mergeCell ref="A2:E2"/>
    <mergeCell ref="D3:E3"/>
    <mergeCell ref="A25:E25"/>
  </mergeCells>
  <phoneticPr fontId="11" type="noConversion"/>
  <printOptions horizontalCentered="1" verticalCentered="1"/>
  <pageMargins left="2.2834645669291338" right="2.2834645669291338" top="2.5196850393700787" bottom="2.5196850393700787" header="1.9685039370078741" footer="2.2834645669291338"/>
  <pageSetup paperSize="9" firstPageNumber="35" orientation="portrait" useFirstPageNumber="1" r:id="rId1"/>
  <headerFooter alignWithMargins="0">
    <oddFooter>&amp;C-&amp;P--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00B050"/>
  </sheetPr>
  <dimension ref="A1:G23"/>
  <sheetViews>
    <sheetView workbookViewId="0">
      <selection activeCell="J5" sqref="J5"/>
    </sheetView>
  </sheetViews>
  <sheetFormatPr defaultRowHeight="14.25"/>
  <cols>
    <col min="1" max="1" width="13.625" style="35" customWidth="1"/>
    <col min="2" max="3" width="9.25" style="35" bestFit="1" customWidth="1"/>
    <col min="4" max="6" width="9" style="35"/>
    <col min="7" max="7" width="9" style="209"/>
    <col min="8" max="16384" width="9" style="35"/>
  </cols>
  <sheetData>
    <row r="1" spans="1:6" ht="31.5" customHeight="1">
      <c r="A1" s="620" t="s">
        <v>203</v>
      </c>
      <c r="B1" s="621"/>
      <c r="C1" s="621"/>
      <c r="D1" s="621"/>
      <c r="E1" s="621"/>
      <c r="F1" s="621"/>
    </row>
    <row r="3" spans="1:6" ht="25.5" customHeight="1">
      <c r="A3" s="624" t="s">
        <v>242</v>
      </c>
      <c r="B3" s="622" t="s">
        <v>109</v>
      </c>
      <c r="C3" s="622"/>
      <c r="D3" s="622"/>
      <c r="E3" s="622"/>
      <c r="F3" s="623"/>
    </row>
    <row r="4" spans="1:6" ht="35.25" customHeight="1">
      <c r="A4" s="625"/>
      <c r="B4" s="80" t="s">
        <v>344</v>
      </c>
      <c r="C4" s="80" t="s">
        <v>530</v>
      </c>
      <c r="D4" s="80" t="s">
        <v>110</v>
      </c>
      <c r="E4" s="80" t="s">
        <v>111</v>
      </c>
      <c r="F4" s="644" t="s">
        <v>112</v>
      </c>
    </row>
    <row r="5" spans="1:6" ht="23.25" customHeight="1">
      <c r="A5" s="81" t="s">
        <v>113</v>
      </c>
      <c r="B5" s="358">
        <v>2671567.75</v>
      </c>
      <c r="C5" s="358">
        <v>1870223.46</v>
      </c>
      <c r="D5" s="359">
        <v>42.8475156653205</v>
      </c>
      <c r="E5" s="359">
        <v>52.758000000000003</v>
      </c>
      <c r="F5" s="645">
        <v>-6.4877023361653396</v>
      </c>
    </row>
    <row r="6" spans="1:6" ht="23.25" customHeight="1">
      <c r="A6" s="82" t="s">
        <v>114</v>
      </c>
      <c r="B6" s="358">
        <v>254733.59</v>
      </c>
      <c r="C6" s="358">
        <v>189040.55</v>
      </c>
      <c r="D6" s="359">
        <v>34.750766436089997</v>
      </c>
      <c r="E6" s="359">
        <v>67.149000000000001</v>
      </c>
      <c r="F6" s="645">
        <v>-19.382846181496699</v>
      </c>
    </row>
    <row r="7" spans="1:6" ht="23.25" customHeight="1">
      <c r="A7" s="82" t="s">
        <v>115</v>
      </c>
      <c r="B7" s="358">
        <v>329987.63</v>
      </c>
      <c r="C7" s="358">
        <v>225775.43</v>
      </c>
      <c r="D7" s="359">
        <v>46.157458320420403</v>
      </c>
      <c r="E7" s="359">
        <v>70.478999999999999</v>
      </c>
      <c r="F7" s="645">
        <v>-14.2665910050971</v>
      </c>
    </row>
    <row r="8" spans="1:6" ht="23.25" customHeight="1">
      <c r="A8" s="82" t="s">
        <v>116</v>
      </c>
      <c r="B8" s="358">
        <v>233251.89</v>
      </c>
      <c r="C8" s="358">
        <v>174193.58</v>
      </c>
      <c r="D8" s="359">
        <v>33.903838476710803</v>
      </c>
      <c r="E8" s="359">
        <v>52.082999999999998</v>
      </c>
      <c r="F8" s="645">
        <v>-11.9534474749243</v>
      </c>
    </row>
    <row r="9" spans="1:6" ht="23.25" customHeight="1">
      <c r="A9" s="82" t="s">
        <v>117</v>
      </c>
      <c r="B9" s="358">
        <v>251718.7</v>
      </c>
      <c r="C9" s="358">
        <v>165197.67000000001</v>
      </c>
      <c r="D9" s="359">
        <v>52.374243535032903</v>
      </c>
      <c r="E9" s="359">
        <v>76.449100000000001</v>
      </c>
      <c r="F9" s="645">
        <v>-13.644080057629701</v>
      </c>
    </row>
    <row r="10" spans="1:6" ht="23.25" customHeight="1">
      <c r="A10" s="82" t="s">
        <v>118</v>
      </c>
      <c r="B10" s="358">
        <v>99750.63</v>
      </c>
      <c r="C10" s="358">
        <v>75424.740000000005</v>
      </c>
      <c r="D10" s="359">
        <v>32.251871203003098</v>
      </c>
      <c r="E10" s="359">
        <v>78.848100000000002</v>
      </c>
      <c r="F10" s="645">
        <v>-26.0535218417176</v>
      </c>
    </row>
    <row r="11" spans="1:6" ht="23.25" customHeight="1">
      <c r="A11" s="82" t="s">
        <v>119</v>
      </c>
      <c r="B11" s="358">
        <v>218769.71</v>
      </c>
      <c r="C11" s="358">
        <v>122776.88</v>
      </c>
      <c r="D11" s="359">
        <v>78.184777133935896</v>
      </c>
      <c r="E11" s="359">
        <v>82.718999999999994</v>
      </c>
      <c r="F11" s="645">
        <v>-2.4815278466191599</v>
      </c>
    </row>
    <row r="12" spans="1:6" ht="23.25" customHeight="1">
      <c r="A12" s="82" t="s">
        <v>120</v>
      </c>
      <c r="B12" s="358">
        <v>236612.6</v>
      </c>
      <c r="C12" s="358">
        <v>163841.42000000001</v>
      </c>
      <c r="D12" s="359">
        <v>44.415618468150498</v>
      </c>
      <c r="E12" s="359">
        <v>27.774000000000001</v>
      </c>
      <c r="F12" s="645">
        <v>13.0242603879901</v>
      </c>
    </row>
    <row r="13" spans="1:6" ht="23.25" customHeight="1">
      <c r="A13" s="82" t="s">
        <v>121</v>
      </c>
      <c r="B13" s="360">
        <v>234552.25</v>
      </c>
      <c r="C13" s="360">
        <v>163527.46</v>
      </c>
      <c r="D13" s="361">
        <v>43.432943922690399</v>
      </c>
      <c r="E13" s="361">
        <v>64.593000000000004</v>
      </c>
      <c r="F13" s="646">
        <v>-12.855987847180399</v>
      </c>
    </row>
    <row r="14" spans="1:6" ht="23.25" customHeight="1">
      <c r="A14" s="82" t="s">
        <v>122</v>
      </c>
      <c r="B14" s="360">
        <v>465971.73</v>
      </c>
      <c r="C14" s="360">
        <v>276905.74</v>
      </c>
      <c r="D14" s="361">
        <v>68.278104310874895</v>
      </c>
      <c r="E14" s="361">
        <v>59.470399999999998</v>
      </c>
      <c r="F14" s="646">
        <v>5.5230966441890796</v>
      </c>
    </row>
    <row r="15" spans="1:6" ht="23.25" customHeight="1">
      <c r="A15" s="82" t="s">
        <v>123</v>
      </c>
      <c r="B15" s="360">
        <v>565543.07999999996</v>
      </c>
      <c r="C15" s="360">
        <v>455817.05</v>
      </c>
      <c r="D15" s="361">
        <v>24.0723838654127</v>
      </c>
      <c r="E15" s="361">
        <v>44.045999999999999</v>
      </c>
      <c r="F15" s="646">
        <v>-13.8661372996038</v>
      </c>
    </row>
    <row r="16" spans="1:6" ht="23.25" customHeight="1">
      <c r="A16" s="82" t="s">
        <v>124</v>
      </c>
      <c r="B16" s="358">
        <v>509288.21</v>
      </c>
      <c r="C16" s="358">
        <v>415115.53</v>
      </c>
      <c r="D16" s="359">
        <v>22.685896622561899</v>
      </c>
      <c r="E16" s="359">
        <v>45.009</v>
      </c>
      <c r="F16" s="645">
        <v>-15.394288201034501</v>
      </c>
    </row>
    <row r="17" spans="1:6" ht="23.25" customHeight="1">
      <c r="A17" s="82" t="s">
        <v>125</v>
      </c>
      <c r="B17" s="358">
        <v>249318.03</v>
      </c>
      <c r="C17" s="358">
        <v>202909.61</v>
      </c>
      <c r="D17" s="359">
        <v>22.871474643315299</v>
      </c>
      <c r="E17" s="359">
        <v>56.115000000000002</v>
      </c>
      <c r="F17" s="645">
        <v>-21.2942544641352</v>
      </c>
    </row>
    <row r="18" spans="1:6" ht="23.25" customHeight="1">
      <c r="A18" s="82" t="s">
        <v>126</v>
      </c>
      <c r="B18" s="358">
        <v>259970.18</v>
      </c>
      <c r="C18" s="358">
        <v>212205.92</v>
      </c>
      <c r="D18" s="359">
        <v>22.5084483976696</v>
      </c>
      <c r="E18" s="359">
        <v>27.468</v>
      </c>
      <c r="F18" s="645">
        <v>-3.8908209137433998</v>
      </c>
    </row>
    <row r="19" spans="1:6" ht="23.25" customHeight="1">
      <c r="A19" s="83" t="s">
        <v>127</v>
      </c>
      <c r="B19" s="362">
        <v>599949.41</v>
      </c>
      <c r="C19" s="362">
        <v>436066.39</v>
      </c>
      <c r="D19" s="363">
        <v>37.5821259693965</v>
      </c>
      <c r="E19" s="363">
        <v>36.721400000000003</v>
      </c>
      <c r="F19" s="647">
        <v>0.62954736376057996</v>
      </c>
    </row>
    <row r="21" spans="1:6">
      <c r="C21" s="23">
        <v>25</v>
      </c>
    </row>
    <row r="23" spans="1:6">
      <c r="C23" s="23"/>
    </row>
  </sheetData>
  <mergeCells count="3">
    <mergeCell ref="A1:F1"/>
    <mergeCell ref="B3:F3"/>
    <mergeCell ref="A3:A4"/>
  </mergeCells>
  <phoneticPr fontId="11" type="noConversion"/>
  <pageMargins left="0.7" right="0.7" top="0.75" bottom="0.75" header="0.3" footer="0.3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00B050"/>
  </sheetPr>
  <dimension ref="A1:E29"/>
  <sheetViews>
    <sheetView workbookViewId="0">
      <selection activeCell="B26" sqref="B26"/>
    </sheetView>
  </sheetViews>
  <sheetFormatPr defaultRowHeight="12"/>
  <cols>
    <col min="1" max="1" width="21" style="140" customWidth="1"/>
    <col min="2" max="2" width="12.625" style="238" customWidth="1"/>
    <col min="3" max="3" width="15.625" style="238" customWidth="1"/>
    <col min="4" max="5" width="9.875" style="140" customWidth="1"/>
    <col min="6" max="6" width="14.625" style="140" customWidth="1"/>
    <col min="7" max="16384" width="9" style="140"/>
  </cols>
  <sheetData>
    <row r="1" spans="1:5" ht="20.25">
      <c r="A1" s="626" t="s">
        <v>204</v>
      </c>
      <c r="B1" s="626"/>
      <c r="C1" s="626"/>
      <c r="D1" s="235"/>
      <c r="E1" s="235"/>
    </row>
    <row r="2" spans="1:5" ht="12.75" thickBot="1">
      <c r="A2" s="4"/>
      <c r="C2" s="142" t="s">
        <v>326</v>
      </c>
      <c r="D2" s="141"/>
    </row>
    <row r="3" spans="1:5" ht="35.25" customHeight="1">
      <c r="A3" s="143" t="s">
        <v>241</v>
      </c>
      <c r="B3" s="9" t="s">
        <v>345</v>
      </c>
      <c r="C3" s="21" t="s">
        <v>16</v>
      </c>
    </row>
    <row r="4" spans="1:5" ht="15.95" customHeight="1">
      <c r="A4" s="236" t="s">
        <v>324</v>
      </c>
      <c r="B4" s="269">
        <v>174.83</v>
      </c>
      <c r="C4" s="272">
        <v>15.9</v>
      </c>
      <c r="D4" s="198"/>
    </row>
    <row r="5" spans="1:5" ht="15.95" customHeight="1">
      <c r="A5" s="140" t="s">
        <v>313</v>
      </c>
      <c r="B5" s="270">
        <v>10.83</v>
      </c>
      <c r="C5" s="267">
        <v>19.5</v>
      </c>
      <c r="D5" s="198"/>
    </row>
    <row r="6" spans="1:5" ht="15.95" customHeight="1">
      <c r="A6" s="140" t="s">
        <v>314</v>
      </c>
      <c r="B6" s="270">
        <v>7.81</v>
      </c>
      <c r="C6" s="267">
        <v>7.2</v>
      </c>
      <c r="D6" s="198"/>
    </row>
    <row r="7" spans="1:5" ht="15.95" customHeight="1">
      <c r="A7" s="140" t="s">
        <v>104</v>
      </c>
      <c r="B7" s="270">
        <v>23.57</v>
      </c>
      <c r="C7" s="267">
        <v>15.2</v>
      </c>
      <c r="D7" s="198"/>
    </row>
    <row r="8" spans="1:5" ht="15.95" customHeight="1">
      <c r="A8" s="140" t="s">
        <v>105</v>
      </c>
      <c r="B8" s="270">
        <v>18.59</v>
      </c>
      <c r="C8" s="267">
        <v>19.399999999999999</v>
      </c>
      <c r="D8" s="198"/>
    </row>
    <row r="9" spans="1:5" ht="15.95" customHeight="1">
      <c r="A9" s="140" t="s">
        <v>106</v>
      </c>
      <c r="B9" s="270">
        <v>30.06</v>
      </c>
      <c r="C9" s="267">
        <v>2</v>
      </c>
      <c r="D9" s="198"/>
    </row>
    <row r="10" spans="1:5" ht="15.95" customHeight="1">
      <c r="A10" s="140" t="s">
        <v>107</v>
      </c>
      <c r="B10" s="270">
        <v>20.97</v>
      </c>
      <c r="C10" s="267">
        <v>11.47</v>
      </c>
      <c r="D10" s="198"/>
    </row>
    <row r="11" spans="1:5" ht="15.95" customHeight="1">
      <c r="A11" s="140" t="s">
        <v>108</v>
      </c>
      <c r="B11" s="270">
        <v>26.73</v>
      </c>
      <c r="C11" s="267">
        <v>40.299999999999997</v>
      </c>
      <c r="D11" s="198"/>
    </row>
    <row r="12" spans="1:5" ht="15.95" customHeight="1">
      <c r="A12" s="140" t="s">
        <v>315</v>
      </c>
      <c r="B12" s="270">
        <v>8.64</v>
      </c>
      <c r="C12" s="267">
        <v>9.8000000000000007</v>
      </c>
      <c r="D12" s="198"/>
    </row>
    <row r="13" spans="1:5" ht="15.95" customHeight="1">
      <c r="A13" s="140" t="s">
        <v>316</v>
      </c>
      <c r="B13" s="270">
        <v>5.93</v>
      </c>
      <c r="C13" s="267">
        <v>10.820958251611096</v>
      </c>
      <c r="D13" s="198"/>
    </row>
    <row r="14" spans="1:5" ht="15.95" customHeight="1">
      <c r="A14" s="236" t="s">
        <v>325</v>
      </c>
      <c r="B14" s="269">
        <v>114.45</v>
      </c>
      <c r="C14" s="272">
        <v>32.4</v>
      </c>
      <c r="D14" s="198"/>
    </row>
    <row r="15" spans="1:5" ht="15.95" customHeight="1">
      <c r="A15" s="140" t="s">
        <v>313</v>
      </c>
      <c r="B15" s="270">
        <v>9.5</v>
      </c>
      <c r="C15" s="267">
        <v>55.866086813817994</v>
      </c>
      <c r="D15" s="198"/>
    </row>
    <row r="16" spans="1:5" ht="15.95" customHeight="1">
      <c r="A16" s="140" t="s">
        <v>314</v>
      </c>
      <c r="B16" s="270">
        <v>6.25</v>
      </c>
      <c r="C16" s="267">
        <v>38.046454119932882</v>
      </c>
      <c r="D16" s="198"/>
    </row>
    <row r="17" spans="1:4" ht="15.95" customHeight="1">
      <c r="A17" s="140" t="s">
        <v>104</v>
      </c>
      <c r="B17" s="270">
        <v>13.06</v>
      </c>
      <c r="C17" s="267">
        <v>-19.359119978271067</v>
      </c>
      <c r="D17" s="198"/>
    </row>
    <row r="18" spans="1:4" ht="15.95" customHeight="1">
      <c r="A18" s="140" t="s">
        <v>105</v>
      </c>
      <c r="B18" s="270">
        <v>13.1</v>
      </c>
      <c r="C18" s="267">
        <v>29.901936481810164</v>
      </c>
      <c r="D18" s="198"/>
    </row>
    <row r="19" spans="1:4" ht="15.95" customHeight="1">
      <c r="A19" s="140" t="s">
        <v>106</v>
      </c>
      <c r="B19" s="270">
        <v>17.850000000000001</v>
      </c>
      <c r="C19" s="267">
        <v>20.074929543360255</v>
      </c>
      <c r="D19" s="198"/>
    </row>
    <row r="20" spans="1:4" ht="15.95" customHeight="1">
      <c r="A20" s="140" t="s">
        <v>107</v>
      </c>
      <c r="B20" s="270">
        <v>11.95</v>
      </c>
      <c r="C20" s="267">
        <v>32</v>
      </c>
      <c r="D20" s="198"/>
    </row>
    <row r="21" spans="1:4" ht="15.95" customHeight="1">
      <c r="A21" s="140" t="s">
        <v>108</v>
      </c>
      <c r="B21" s="270">
        <v>16.399999999999999</v>
      </c>
      <c r="C21" s="267">
        <v>17.988820385171532</v>
      </c>
      <c r="D21" s="198"/>
    </row>
    <row r="22" spans="1:4" ht="15.95" customHeight="1">
      <c r="A22" s="140" t="s">
        <v>315</v>
      </c>
      <c r="B22" s="270">
        <v>2.96</v>
      </c>
      <c r="C22" s="267">
        <v>61.602707571373983</v>
      </c>
      <c r="D22" s="198"/>
    </row>
    <row r="23" spans="1:4" ht="15.95" customHeight="1">
      <c r="A23" s="237" t="s">
        <v>316</v>
      </c>
      <c r="B23" s="271">
        <v>1.86</v>
      </c>
      <c r="C23" s="268">
        <v>2.1665017046079402</v>
      </c>
      <c r="D23" s="198"/>
    </row>
    <row r="24" spans="1:4" ht="15.95" customHeight="1">
      <c r="A24" s="197" t="s">
        <v>327</v>
      </c>
      <c r="B24" s="239"/>
      <c r="C24" s="240"/>
      <c r="D24" s="198"/>
    </row>
    <row r="25" spans="1:4" ht="15.95" customHeight="1">
      <c r="A25" s="197"/>
      <c r="B25" s="238">
        <v>26</v>
      </c>
      <c r="C25" s="240"/>
      <c r="D25" s="198"/>
    </row>
    <row r="26" spans="1:4" s="245" customFormat="1" ht="15.95" customHeight="1">
      <c r="A26" s="241"/>
      <c r="B26" s="242"/>
      <c r="C26" s="243"/>
      <c r="D26" s="244"/>
    </row>
    <row r="29" spans="1:4">
      <c r="C29" s="140"/>
    </row>
  </sheetData>
  <mergeCells count="1">
    <mergeCell ref="A1:C1"/>
  </mergeCells>
  <phoneticPr fontId="11" type="noConversion"/>
  <pageMargins left="0.75" right="0.75" top="1" bottom="1" header="0.5" footer="0.5"/>
  <pageSetup paperSize="9" orientation="portrait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5"/>
  <sheetViews>
    <sheetView workbookViewId="0">
      <selection activeCell="B26" sqref="B26"/>
    </sheetView>
  </sheetViews>
  <sheetFormatPr defaultRowHeight="15.75"/>
  <cols>
    <col min="1" max="1" width="14.25" style="145" customWidth="1"/>
    <col min="2" max="3" width="15.25" style="145" customWidth="1"/>
    <col min="4" max="16384" width="9" style="145"/>
  </cols>
  <sheetData>
    <row r="1" spans="1:6" ht="26.25" customHeight="1">
      <c r="A1" s="627" t="s">
        <v>330</v>
      </c>
      <c r="B1" s="627"/>
      <c r="C1" s="627"/>
    </row>
    <row r="2" spans="1:6" ht="16.5" customHeight="1" thickBot="1">
      <c r="A2" s="121"/>
      <c r="B2" s="146"/>
      <c r="C2" s="123" t="s">
        <v>317</v>
      </c>
    </row>
    <row r="3" spans="1:6" ht="41.25" customHeight="1">
      <c r="A3" s="124" t="s">
        <v>400</v>
      </c>
      <c r="B3" s="125" t="s">
        <v>401</v>
      </c>
      <c r="C3" s="126" t="s">
        <v>402</v>
      </c>
    </row>
    <row r="4" spans="1:6" s="149" customFormat="1" ht="18" customHeight="1">
      <c r="A4" s="462" t="s">
        <v>211</v>
      </c>
      <c r="B4" s="463">
        <v>362.64179999999999</v>
      </c>
      <c r="C4" s="464">
        <v>29.2</v>
      </c>
      <c r="D4" s="127"/>
      <c r="E4" s="147"/>
      <c r="F4" s="148"/>
    </row>
    <row r="5" spans="1:6" s="129" customFormat="1" ht="18" customHeight="1">
      <c r="A5" s="465" t="s">
        <v>313</v>
      </c>
      <c r="B5" s="466">
        <v>40.951500000000003</v>
      </c>
      <c r="C5" s="313">
        <v>50.3</v>
      </c>
      <c r="D5" s="150"/>
      <c r="E5" s="151"/>
      <c r="F5" s="128"/>
    </row>
    <row r="6" spans="1:6" s="129" customFormat="1" ht="18" customHeight="1">
      <c r="A6" s="465" t="s">
        <v>314</v>
      </c>
      <c r="B6" s="466">
        <v>28.075700000000001</v>
      </c>
      <c r="C6" s="313">
        <v>21</v>
      </c>
      <c r="D6" s="150"/>
      <c r="E6" s="151"/>
      <c r="F6" s="128"/>
    </row>
    <row r="7" spans="1:6" s="129" customFormat="1" ht="18" customHeight="1">
      <c r="A7" s="465" t="s">
        <v>104</v>
      </c>
      <c r="B7" s="466">
        <v>45.299199999999999</v>
      </c>
      <c r="C7" s="313">
        <v>21.1</v>
      </c>
      <c r="D7" s="150"/>
      <c r="E7" s="151"/>
      <c r="F7" s="128"/>
    </row>
    <row r="8" spans="1:6" s="129" customFormat="1" ht="18" customHeight="1">
      <c r="A8" s="465" t="s">
        <v>105</v>
      </c>
      <c r="B8" s="466">
        <v>35.900599999999997</v>
      </c>
      <c r="C8" s="313">
        <v>44.4</v>
      </c>
      <c r="D8" s="150"/>
      <c r="E8" s="151"/>
      <c r="F8" s="128"/>
    </row>
    <row r="9" spans="1:6" s="129" customFormat="1" ht="18" customHeight="1">
      <c r="A9" s="465" t="s">
        <v>106</v>
      </c>
      <c r="B9" s="466">
        <v>77.734800000000007</v>
      </c>
      <c r="C9" s="313">
        <v>22.9</v>
      </c>
      <c r="D9" s="150"/>
      <c r="E9" s="151"/>
      <c r="F9" s="128"/>
    </row>
    <row r="10" spans="1:6" s="129" customFormat="1" ht="18" customHeight="1">
      <c r="A10" s="465" t="s">
        <v>107</v>
      </c>
      <c r="B10" s="466">
        <v>46.283000000000001</v>
      </c>
      <c r="C10" s="313">
        <v>22.597153535829804</v>
      </c>
      <c r="D10" s="150"/>
      <c r="E10" s="151"/>
      <c r="F10" s="128"/>
    </row>
    <row r="11" spans="1:6" s="129" customFormat="1" ht="18" customHeight="1">
      <c r="A11" s="465" t="s">
        <v>108</v>
      </c>
      <c r="B11" s="466">
        <v>40.382100000000001</v>
      </c>
      <c r="C11" s="313">
        <v>40.299999999999997</v>
      </c>
      <c r="D11" s="150"/>
      <c r="E11" s="151"/>
      <c r="F11" s="128"/>
    </row>
    <row r="12" spans="1:6" s="129" customFormat="1" ht="18" customHeight="1">
      <c r="A12" s="465" t="s">
        <v>315</v>
      </c>
      <c r="B12" s="466">
        <v>38.988399999999999</v>
      </c>
      <c r="C12" s="313">
        <v>22.3</v>
      </c>
      <c r="D12" s="150"/>
      <c r="E12" s="151"/>
      <c r="F12" s="128"/>
    </row>
    <row r="13" spans="1:6" s="129" customFormat="1" ht="18" customHeight="1">
      <c r="A13" s="465" t="s">
        <v>316</v>
      </c>
      <c r="B13" s="466">
        <v>9.0265000000000004</v>
      </c>
      <c r="C13" s="313">
        <v>43.4</v>
      </c>
      <c r="D13" s="150"/>
      <c r="E13" s="151"/>
      <c r="F13" s="128"/>
    </row>
    <row r="14" spans="1:6" ht="18" customHeight="1">
      <c r="A14" s="467" t="s">
        <v>318</v>
      </c>
      <c r="B14" s="466">
        <v>251.15860000000001</v>
      </c>
      <c r="C14" s="313">
        <v>28.6</v>
      </c>
      <c r="D14" s="130"/>
    </row>
    <row r="15" spans="1:6" s="129" customFormat="1" ht="18" customHeight="1">
      <c r="A15" s="465" t="s">
        <v>313</v>
      </c>
      <c r="B15" s="466">
        <v>34.429699999999997</v>
      </c>
      <c r="C15" s="313">
        <v>49.2</v>
      </c>
      <c r="D15" s="150"/>
      <c r="E15" s="151"/>
      <c r="F15" s="128"/>
    </row>
    <row r="16" spans="1:6" s="129" customFormat="1" ht="18" customHeight="1">
      <c r="A16" s="465" t="s">
        <v>314</v>
      </c>
      <c r="B16" s="466">
        <v>18.402699999999999</v>
      </c>
      <c r="C16" s="313">
        <v>20.6</v>
      </c>
      <c r="D16" s="150"/>
      <c r="E16" s="151">
        <v>10000</v>
      </c>
      <c r="F16" s="128"/>
    </row>
    <row r="17" spans="1:6" s="129" customFormat="1" ht="18" customHeight="1">
      <c r="A17" s="465" t="s">
        <v>104</v>
      </c>
      <c r="B17" s="466">
        <v>28.075099999999999</v>
      </c>
      <c r="C17" s="313">
        <v>26.7</v>
      </c>
      <c r="D17" s="150"/>
      <c r="E17" s="151"/>
      <c r="F17" s="128"/>
    </row>
    <row r="18" spans="1:6" s="129" customFormat="1" ht="18" customHeight="1">
      <c r="A18" s="465" t="s">
        <v>105</v>
      </c>
      <c r="B18" s="466">
        <v>20.904</v>
      </c>
      <c r="C18" s="313">
        <v>49.9</v>
      </c>
      <c r="D18" s="150"/>
      <c r="E18" s="151"/>
      <c r="F18" s="128"/>
    </row>
    <row r="19" spans="1:6" s="129" customFormat="1" ht="18" customHeight="1">
      <c r="A19" s="465" t="s">
        <v>106</v>
      </c>
      <c r="B19" s="466">
        <v>57.628100000000003</v>
      </c>
      <c r="C19" s="313">
        <v>18.399999999999999</v>
      </c>
      <c r="D19" s="150"/>
      <c r="E19" s="151"/>
      <c r="F19" s="128"/>
    </row>
    <row r="20" spans="1:6" s="129" customFormat="1" ht="18" customHeight="1">
      <c r="A20" s="465" t="s">
        <v>107</v>
      </c>
      <c r="B20" s="466">
        <v>29.607199999999999</v>
      </c>
      <c r="C20" s="313">
        <v>33.733230949907409</v>
      </c>
      <c r="D20" s="150"/>
      <c r="E20" s="151"/>
      <c r="F20" s="128"/>
    </row>
    <row r="21" spans="1:6" s="129" customFormat="1" ht="18" customHeight="1">
      <c r="A21" s="465" t="s">
        <v>108</v>
      </c>
      <c r="B21" s="466">
        <v>27.074400000000001</v>
      </c>
      <c r="C21" s="313">
        <v>38.6</v>
      </c>
      <c r="D21" s="150"/>
      <c r="E21" s="151"/>
      <c r="F21" s="128"/>
    </row>
    <row r="22" spans="1:6" s="129" customFormat="1" ht="17.25" customHeight="1">
      <c r="A22" s="465" t="s">
        <v>315</v>
      </c>
      <c r="B22" s="466">
        <v>32.926200000000001</v>
      </c>
      <c r="C22" s="313">
        <v>17.2</v>
      </c>
      <c r="D22" s="150"/>
      <c r="E22" s="151"/>
      <c r="F22" s="128"/>
    </row>
    <row r="23" spans="1:6" s="129" customFormat="1" ht="17.25" customHeight="1">
      <c r="A23" s="200" t="s">
        <v>316</v>
      </c>
      <c r="B23" s="265">
        <v>2.1112000000000002</v>
      </c>
      <c r="C23" s="264">
        <v>-10.7</v>
      </c>
      <c r="D23" s="150"/>
      <c r="E23" s="151"/>
      <c r="F23" s="128"/>
    </row>
    <row r="25" spans="1:6">
      <c r="B25" s="145">
        <v>27</v>
      </c>
    </row>
  </sheetData>
  <mergeCells count="1">
    <mergeCell ref="A1:C1"/>
  </mergeCells>
  <phoneticPr fontId="11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5"/>
  <sheetViews>
    <sheetView workbookViewId="0">
      <selection activeCell="B26" sqref="B26"/>
    </sheetView>
  </sheetViews>
  <sheetFormatPr defaultRowHeight="15.75"/>
  <cols>
    <col min="1" max="3" width="15.25" style="145" customWidth="1"/>
    <col min="4" max="16384" width="9" style="145"/>
  </cols>
  <sheetData>
    <row r="1" spans="1:6" ht="26.25" customHeight="1">
      <c r="A1" s="627" t="s">
        <v>332</v>
      </c>
      <c r="B1" s="627"/>
      <c r="C1" s="627"/>
    </row>
    <row r="2" spans="1:6" ht="16.5" customHeight="1" thickBot="1">
      <c r="A2" s="121"/>
      <c r="B2" s="146"/>
      <c r="C2" s="123" t="s">
        <v>403</v>
      </c>
    </row>
    <row r="3" spans="1:6" ht="41.25" customHeight="1">
      <c r="A3" s="314" t="s">
        <v>241</v>
      </c>
      <c r="B3" s="125" t="s">
        <v>345</v>
      </c>
      <c r="C3" s="315" t="s">
        <v>331</v>
      </c>
    </row>
    <row r="4" spans="1:6" s="149" customFormat="1" ht="18" customHeight="1">
      <c r="A4" s="462" t="s">
        <v>221</v>
      </c>
      <c r="B4" s="468">
        <v>109.41800000000001</v>
      </c>
      <c r="C4" s="469">
        <v>28.4</v>
      </c>
      <c r="D4" s="127"/>
      <c r="E4" s="147"/>
      <c r="F4" s="148"/>
    </row>
    <row r="5" spans="1:6" s="155" customFormat="1" ht="18" customHeight="1">
      <c r="A5" s="470" t="s">
        <v>313</v>
      </c>
      <c r="B5" s="471">
        <v>6.4648000000000003</v>
      </c>
      <c r="C5" s="316">
        <v>55.4</v>
      </c>
      <c r="D5" s="153"/>
      <c r="E5" s="154"/>
      <c r="F5" s="152"/>
    </row>
    <row r="6" spans="1:6" s="155" customFormat="1" ht="18" customHeight="1">
      <c r="A6" s="470" t="s">
        <v>314</v>
      </c>
      <c r="B6" s="471">
        <v>9.2494999999999994</v>
      </c>
      <c r="C6" s="316">
        <v>17.8</v>
      </c>
      <c r="D6" s="153"/>
      <c r="E6" s="154"/>
      <c r="F6" s="152"/>
    </row>
    <row r="7" spans="1:6" s="155" customFormat="1" ht="18" customHeight="1">
      <c r="A7" s="470" t="s">
        <v>104</v>
      </c>
      <c r="B7" s="471">
        <v>17.133500000000002</v>
      </c>
      <c r="C7" s="316">
        <v>12.4</v>
      </c>
      <c r="D7" s="153"/>
      <c r="E7" s="154"/>
      <c r="F7" s="152"/>
    </row>
    <row r="8" spans="1:6" s="155" customFormat="1" ht="18" customHeight="1">
      <c r="A8" s="470" t="s">
        <v>105</v>
      </c>
      <c r="B8" s="471">
        <v>13.866</v>
      </c>
      <c r="C8" s="316">
        <v>27.1</v>
      </c>
      <c r="D8" s="153"/>
      <c r="E8" s="154"/>
      <c r="F8" s="152">
        <v>10000</v>
      </c>
    </row>
    <row r="9" spans="1:6" s="155" customFormat="1" ht="18" customHeight="1">
      <c r="A9" s="470" t="s">
        <v>106</v>
      </c>
      <c r="B9" s="471">
        <v>20.108699999999999</v>
      </c>
      <c r="C9" s="316">
        <v>38</v>
      </c>
      <c r="D9" s="153"/>
      <c r="E9" s="154"/>
      <c r="F9" s="152"/>
    </row>
    <row r="10" spans="1:6" s="155" customFormat="1" ht="18" customHeight="1">
      <c r="A10" s="470" t="s">
        <v>107</v>
      </c>
      <c r="B10" s="471">
        <v>16.310300000000002</v>
      </c>
      <c r="C10" s="316">
        <v>5.0975565750811995</v>
      </c>
      <c r="D10" s="153"/>
      <c r="E10" s="154"/>
      <c r="F10" s="152"/>
    </row>
    <row r="11" spans="1:6" s="155" customFormat="1" ht="18" customHeight="1">
      <c r="A11" s="470" t="s">
        <v>108</v>
      </c>
      <c r="B11" s="471">
        <v>13.307700000000001</v>
      </c>
      <c r="C11" s="316">
        <v>43.7</v>
      </c>
      <c r="D11" s="153"/>
      <c r="E11" s="154"/>
      <c r="F11" s="152"/>
    </row>
    <row r="12" spans="1:6" s="155" customFormat="1" ht="18" customHeight="1">
      <c r="A12" s="470" t="s">
        <v>315</v>
      </c>
      <c r="B12" s="471">
        <v>6.0621999999999998</v>
      </c>
      <c r="C12" s="316">
        <v>59.9</v>
      </c>
      <c r="D12" s="153"/>
      <c r="E12" s="154"/>
      <c r="F12" s="152"/>
    </row>
    <row r="13" spans="1:6" s="155" customFormat="1" ht="18" customHeight="1">
      <c r="A13" s="470" t="s">
        <v>316</v>
      </c>
      <c r="B13" s="471">
        <v>6.9153000000000002</v>
      </c>
      <c r="C13" s="316">
        <v>75.900000000000006</v>
      </c>
      <c r="D13" s="153"/>
      <c r="E13" s="154"/>
      <c r="F13" s="152"/>
    </row>
    <row r="14" spans="1:6" ht="18" customHeight="1">
      <c r="A14" s="467" t="s">
        <v>319</v>
      </c>
      <c r="B14" s="471">
        <v>56.41</v>
      </c>
      <c r="C14" s="316">
        <v>29.1</v>
      </c>
    </row>
    <row r="15" spans="1:6" s="155" customFormat="1" ht="18" customHeight="1">
      <c r="A15" s="470" t="s">
        <v>313</v>
      </c>
      <c r="B15" s="471">
        <v>1.3076000000000001</v>
      </c>
      <c r="C15" s="316">
        <v>-24.7</v>
      </c>
      <c r="D15" s="153"/>
      <c r="E15" s="154"/>
      <c r="F15" s="152"/>
    </row>
    <row r="16" spans="1:6" s="155" customFormat="1" ht="18" customHeight="1">
      <c r="A16" s="470" t="s">
        <v>314</v>
      </c>
      <c r="B16" s="471">
        <v>4.6902999999999997</v>
      </c>
      <c r="C16" s="316">
        <v>-11.4</v>
      </c>
      <c r="D16" s="153"/>
      <c r="E16" s="154"/>
      <c r="F16" s="152"/>
    </row>
    <row r="17" spans="1:6" s="155" customFormat="1" ht="18" customHeight="1">
      <c r="A17" s="470" t="s">
        <v>104</v>
      </c>
      <c r="B17" s="471">
        <v>11.6121</v>
      </c>
      <c r="C17" s="316">
        <v>3.5</v>
      </c>
      <c r="D17" s="153"/>
      <c r="E17" s="154"/>
      <c r="F17" s="152"/>
    </row>
    <row r="18" spans="1:6" s="155" customFormat="1" ht="18" customHeight="1">
      <c r="A18" s="470" t="s">
        <v>105</v>
      </c>
      <c r="B18" s="471">
        <v>7.8863000000000003</v>
      </c>
      <c r="C18" s="316">
        <v>93.9</v>
      </c>
      <c r="D18" s="153"/>
      <c r="E18" s="154"/>
      <c r="F18" s="152"/>
    </row>
    <row r="19" spans="1:6" s="155" customFormat="1" ht="18" customHeight="1">
      <c r="A19" s="470" t="s">
        <v>106</v>
      </c>
      <c r="B19" s="471">
        <v>10.887499999999999</v>
      </c>
      <c r="C19" s="316">
        <v>19.3</v>
      </c>
      <c r="D19" s="153"/>
      <c r="E19" s="154"/>
      <c r="F19" s="152"/>
    </row>
    <row r="20" spans="1:6" s="155" customFormat="1" ht="18" customHeight="1">
      <c r="A20" s="470" t="s">
        <v>107</v>
      </c>
      <c r="B20" s="471">
        <v>4.5026000000000002</v>
      </c>
      <c r="C20" s="316">
        <v>-5.9391255300925536</v>
      </c>
      <c r="D20" s="153"/>
      <c r="E20" s="154"/>
      <c r="F20" s="152"/>
    </row>
    <row r="21" spans="1:6" s="155" customFormat="1" ht="18" customHeight="1">
      <c r="A21" s="470" t="s">
        <v>108</v>
      </c>
      <c r="B21" s="471">
        <v>6.3249000000000004</v>
      </c>
      <c r="C21" s="316">
        <v>13.3</v>
      </c>
      <c r="D21" s="153"/>
      <c r="E21" s="154"/>
      <c r="F21" s="152"/>
    </row>
    <row r="22" spans="1:6" s="155" customFormat="1" ht="17.25" customHeight="1">
      <c r="A22" s="470" t="s">
        <v>315</v>
      </c>
      <c r="B22" s="471">
        <v>2.4661</v>
      </c>
      <c r="C22" s="316">
        <v>78.3</v>
      </c>
      <c r="D22" s="153"/>
      <c r="E22" s="154"/>
      <c r="F22" s="152"/>
    </row>
    <row r="23" spans="1:6" s="155" customFormat="1" ht="17.25" customHeight="1">
      <c r="A23" s="199" t="s">
        <v>316</v>
      </c>
      <c r="B23" s="271">
        <v>6.7325999999999997</v>
      </c>
      <c r="C23" s="268">
        <v>1281.3</v>
      </c>
      <c r="D23" s="153"/>
      <c r="E23" s="154"/>
      <c r="F23" s="152"/>
    </row>
    <row r="25" spans="1:6">
      <c r="B25" s="145">
        <v>28</v>
      </c>
    </row>
  </sheetData>
  <mergeCells count="1">
    <mergeCell ref="A1:C1"/>
  </mergeCells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6"/>
  <sheetViews>
    <sheetView workbookViewId="0">
      <selection activeCell="L22" sqref="L22"/>
    </sheetView>
  </sheetViews>
  <sheetFormatPr defaultColWidth="9" defaultRowHeight="14.25"/>
  <cols>
    <col min="1" max="1" width="25.25" style="139" customWidth="1"/>
    <col min="2" max="2" width="10.375" style="139" customWidth="1"/>
    <col min="3" max="3" width="10.25" style="139" customWidth="1"/>
    <col min="4" max="4" width="10.75" style="139" customWidth="1"/>
    <col min="5" max="256" width="9" style="139"/>
    <col min="257" max="257" width="25.25" style="139" customWidth="1"/>
    <col min="258" max="258" width="10.375" style="139" customWidth="1"/>
    <col min="259" max="259" width="10.25" style="139" customWidth="1"/>
    <col min="260" max="260" width="10.75" style="139" customWidth="1"/>
    <col min="261" max="512" width="9" style="139"/>
    <col min="513" max="513" width="25.25" style="139" customWidth="1"/>
    <col min="514" max="514" width="10.375" style="139" customWidth="1"/>
    <col min="515" max="515" width="10.25" style="139" customWidth="1"/>
    <col min="516" max="516" width="10.75" style="139" customWidth="1"/>
    <col min="517" max="768" width="9" style="139"/>
    <col min="769" max="769" width="25.25" style="139" customWidth="1"/>
    <col min="770" max="770" width="10.375" style="139" customWidth="1"/>
    <col min="771" max="771" width="10.25" style="139" customWidth="1"/>
    <col min="772" max="772" width="10.75" style="139" customWidth="1"/>
    <col min="773" max="1024" width="9" style="139"/>
    <col min="1025" max="1025" width="25.25" style="139" customWidth="1"/>
    <col min="1026" max="1026" width="10.375" style="139" customWidth="1"/>
    <col min="1027" max="1027" width="10.25" style="139" customWidth="1"/>
    <col min="1028" max="1028" width="10.75" style="139" customWidth="1"/>
    <col min="1029" max="1280" width="9" style="139"/>
    <col min="1281" max="1281" width="25.25" style="139" customWidth="1"/>
    <col min="1282" max="1282" width="10.375" style="139" customWidth="1"/>
    <col min="1283" max="1283" width="10.25" style="139" customWidth="1"/>
    <col min="1284" max="1284" width="10.75" style="139" customWidth="1"/>
    <col min="1285" max="1536" width="9" style="139"/>
    <col min="1537" max="1537" width="25.25" style="139" customWidth="1"/>
    <col min="1538" max="1538" width="10.375" style="139" customWidth="1"/>
    <col min="1539" max="1539" width="10.25" style="139" customWidth="1"/>
    <col min="1540" max="1540" width="10.75" style="139" customWidth="1"/>
    <col min="1541" max="1792" width="9" style="139"/>
    <col min="1793" max="1793" width="25.25" style="139" customWidth="1"/>
    <col min="1794" max="1794" width="10.375" style="139" customWidth="1"/>
    <col min="1795" max="1795" width="10.25" style="139" customWidth="1"/>
    <col min="1796" max="1796" width="10.75" style="139" customWidth="1"/>
    <col min="1797" max="2048" width="9" style="139"/>
    <col min="2049" max="2049" width="25.25" style="139" customWidth="1"/>
    <col min="2050" max="2050" width="10.375" style="139" customWidth="1"/>
    <col min="2051" max="2051" width="10.25" style="139" customWidth="1"/>
    <col min="2052" max="2052" width="10.75" style="139" customWidth="1"/>
    <col min="2053" max="2304" width="9" style="139"/>
    <col min="2305" max="2305" width="25.25" style="139" customWidth="1"/>
    <col min="2306" max="2306" width="10.375" style="139" customWidth="1"/>
    <col min="2307" max="2307" width="10.25" style="139" customWidth="1"/>
    <col min="2308" max="2308" width="10.75" style="139" customWidth="1"/>
    <col min="2309" max="2560" width="9" style="139"/>
    <col min="2561" max="2561" width="25.25" style="139" customWidth="1"/>
    <col min="2562" max="2562" width="10.375" style="139" customWidth="1"/>
    <col min="2563" max="2563" width="10.25" style="139" customWidth="1"/>
    <col min="2564" max="2564" width="10.75" style="139" customWidth="1"/>
    <col min="2565" max="2816" width="9" style="139"/>
    <col min="2817" max="2817" width="25.25" style="139" customWidth="1"/>
    <col min="2818" max="2818" width="10.375" style="139" customWidth="1"/>
    <col min="2819" max="2819" width="10.25" style="139" customWidth="1"/>
    <col min="2820" max="2820" width="10.75" style="139" customWidth="1"/>
    <col min="2821" max="3072" width="9" style="139"/>
    <col min="3073" max="3073" width="25.25" style="139" customWidth="1"/>
    <col min="3074" max="3074" width="10.375" style="139" customWidth="1"/>
    <col min="3075" max="3075" width="10.25" style="139" customWidth="1"/>
    <col min="3076" max="3076" width="10.75" style="139" customWidth="1"/>
    <col min="3077" max="3328" width="9" style="139"/>
    <col min="3329" max="3329" width="25.25" style="139" customWidth="1"/>
    <col min="3330" max="3330" width="10.375" style="139" customWidth="1"/>
    <col min="3331" max="3331" width="10.25" style="139" customWidth="1"/>
    <col min="3332" max="3332" width="10.75" style="139" customWidth="1"/>
    <col min="3333" max="3584" width="9" style="139"/>
    <col min="3585" max="3585" width="25.25" style="139" customWidth="1"/>
    <col min="3586" max="3586" width="10.375" style="139" customWidth="1"/>
    <col min="3587" max="3587" width="10.25" style="139" customWidth="1"/>
    <col min="3588" max="3588" width="10.75" style="139" customWidth="1"/>
    <col min="3589" max="3840" width="9" style="139"/>
    <col min="3841" max="3841" width="25.25" style="139" customWidth="1"/>
    <col min="3842" max="3842" width="10.375" style="139" customWidth="1"/>
    <col min="3843" max="3843" width="10.25" style="139" customWidth="1"/>
    <col min="3844" max="3844" width="10.75" style="139" customWidth="1"/>
    <col min="3845" max="4096" width="9" style="139"/>
    <col min="4097" max="4097" width="25.25" style="139" customWidth="1"/>
    <col min="4098" max="4098" width="10.375" style="139" customWidth="1"/>
    <col min="4099" max="4099" width="10.25" style="139" customWidth="1"/>
    <col min="4100" max="4100" width="10.75" style="139" customWidth="1"/>
    <col min="4101" max="4352" width="9" style="139"/>
    <col min="4353" max="4353" width="25.25" style="139" customWidth="1"/>
    <col min="4354" max="4354" width="10.375" style="139" customWidth="1"/>
    <col min="4355" max="4355" width="10.25" style="139" customWidth="1"/>
    <col min="4356" max="4356" width="10.75" style="139" customWidth="1"/>
    <col min="4357" max="4608" width="9" style="139"/>
    <col min="4609" max="4609" width="25.25" style="139" customWidth="1"/>
    <col min="4610" max="4610" width="10.375" style="139" customWidth="1"/>
    <col min="4611" max="4611" width="10.25" style="139" customWidth="1"/>
    <col min="4612" max="4612" width="10.75" style="139" customWidth="1"/>
    <col min="4613" max="4864" width="9" style="139"/>
    <col min="4865" max="4865" width="25.25" style="139" customWidth="1"/>
    <col min="4866" max="4866" width="10.375" style="139" customWidth="1"/>
    <col min="4867" max="4867" width="10.25" style="139" customWidth="1"/>
    <col min="4868" max="4868" width="10.75" style="139" customWidth="1"/>
    <col min="4869" max="5120" width="9" style="139"/>
    <col min="5121" max="5121" width="25.25" style="139" customWidth="1"/>
    <col min="5122" max="5122" width="10.375" style="139" customWidth="1"/>
    <col min="5123" max="5123" width="10.25" style="139" customWidth="1"/>
    <col min="5124" max="5124" width="10.75" style="139" customWidth="1"/>
    <col min="5125" max="5376" width="9" style="139"/>
    <col min="5377" max="5377" width="25.25" style="139" customWidth="1"/>
    <col min="5378" max="5378" width="10.375" style="139" customWidth="1"/>
    <col min="5379" max="5379" width="10.25" style="139" customWidth="1"/>
    <col min="5380" max="5380" width="10.75" style="139" customWidth="1"/>
    <col min="5381" max="5632" width="9" style="139"/>
    <col min="5633" max="5633" width="25.25" style="139" customWidth="1"/>
    <col min="5634" max="5634" width="10.375" style="139" customWidth="1"/>
    <col min="5635" max="5635" width="10.25" style="139" customWidth="1"/>
    <col min="5636" max="5636" width="10.75" style="139" customWidth="1"/>
    <col min="5637" max="5888" width="9" style="139"/>
    <col min="5889" max="5889" width="25.25" style="139" customWidth="1"/>
    <col min="5890" max="5890" width="10.375" style="139" customWidth="1"/>
    <col min="5891" max="5891" width="10.25" style="139" customWidth="1"/>
    <col min="5892" max="5892" width="10.75" style="139" customWidth="1"/>
    <col min="5893" max="6144" width="9" style="139"/>
    <col min="6145" max="6145" width="25.25" style="139" customWidth="1"/>
    <col min="6146" max="6146" width="10.375" style="139" customWidth="1"/>
    <col min="6147" max="6147" width="10.25" style="139" customWidth="1"/>
    <col min="6148" max="6148" width="10.75" style="139" customWidth="1"/>
    <col min="6149" max="6400" width="9" style="139"/>
    <col min="6401" max="6401" width="25.25" style="139" customWidth="1"/>
    <col min="6402" max="6402" width="10.375" style="139" customWidth="1"/>
    <col min="6403" max="6403" width="10.25" style="139" customWidth="1"/>
    <col min="6404" max="6404" width="10.75" style="139" customWidth="1"/>
    <col min="6405" max="6656" width="9" style="139"/>
    <col min="6657" max="6657" width="25.25" style="139" customWidth="1"/>
    <col min="6658" max="6658" width="10.375" style="139" customWidth="1"/>
    <col min="6659" max="6659" width="10.25" style="139" customWidth="1"/>
    <col min="6660" max="6660" width="10.75" style="139" customWidth="1"/>
    <col min="6661" max="6912" width="9" style="139"/>
    <col min="6913" max="6913" width="25.25" style="139" customWidth="1"/>
    <col min="6914" max="6914" width="10.375" style="139" customWidth="1"/>
    <col min="6915" max="6915" width="10.25" style="139" customWidth="1"/>
    <col min="6916" max="6916" width="10.75" style="139" customWidth="1"/>
    <col min="6917" max="7168" width="9" style="139"/>
    <col min="7169" max="7169" width="25.25" style="139" customWidth="1"/>
    <col min="7170" max="7170" width="10.375" style="139" customWidth="1"/>
    <col min="7171" max="7171" width="10.25" style="139" customWidth="1"/>
    <col min="7172" max="7172" width="10.75" style="139" customWidth="1"/>
    <col min="7173" max="7424" width="9" style="139"/>
    <col min="7425" max="7425" width="25.25" style="139" customWidth="1"/>
    <col min="7426" max="7426" width="10.375" style="139" customWidth="1"/>
    <col min="7427" max="7427" width="10.25" style="139" customWidth="1"/>
    <col min="7428" max="7428" width="10.75" style="139" customWidth="1"/>
    <col min="7429" max="7680" width="9" style="139"/>
    <col min="7681" max="7681" width="25.25" style="139" customWidth="1"/>
    <col min="7682" max="7682" width="10.375" style="139" customWidth="1"/>
    <col min="7683" max="7683" width="10.25" style="139" customWidth="1"/>
    <col min="7684" max="7684" width="10.75" style="139" customWidth="1"/>
    <col min="7685" max="7936" width="9" style="139"/>
    <col min="7937" max="7937" width="25.25" style="139" customWidth="1"/>
    <col min="7938" max="7938" width="10.375" style="139" customWidth="1"/>
    <col min="7939" max="7939" width="10.25" style="139" customWidth="1"/>
    <col min="7940" max="7940" width="10.75" style="139" customWidth="1"/>
    <col min="7941" max="8192" width="9" style="139"/>
    <col min="8193" max="8193" width="25.25" style="139" customWidth="1"/>
    <col min="8194" max="8194" width="10.375" style="139" customWidth="1"/>
    <col min="8195" max="8195" width="10.25" style="139" customWidth="1"/>
    <col min="8196" max="8196" width="10.75" style="139" customWidth="1"/>
    <col min="8197" max="8448" width="9" style="139"/>
    <col min="8449" max="8449" width="25.25" style="139" customWidth="1"/>
    <col min="8450" max="8450" width="10.375" style="139" customWidth="1"/>
    <col min="8451" max="8451" width="10.25" style="139" customWidth="1"/>
    <col min="8452" max="8452" width="10.75" style="139" customWidth="1"/>
    <col min="8453" max="8704" width="9" style="139"/>
    <col min="8705" max="8705" width="25.25" style="139" customWidth="1"/>
    <col min="8706" max="8706" width="10.375" style="139" customWidth="1"/>
    <col min="8707" max="8707" width="10.25" style="139" customWidth="1"/>
    <col min="8708" max="8708" width="10.75" style="139" customWidth="1"/>
    <col min="8709" max="8960" width="9" style="139"/>
    <col min="8961" max="8961" width="25.25" style="139" customWidth="1"/>
    <col min="8962" max="8962" width="10.375" style="139" customWidth="1"/>
    <col min="8963" max="8963" width="10.25" style="139" customWidth="1"/>
    <col min="8964" max="8964" width="10.75" style="139" customWidth="1"/>
    <col min="8965" max="9216" width="9" style="139"/>
    <col min="9217" max="9217" width="25.25" style="139" customWidth="1"/>
    <col min="9218" max="9218" width="10.375" style="139" customWidth="1"/>
    <col min="9219" max="9219" width="10.25" style="139" customWidth="1"/>
    <col min="9220" max="9220" width="10.75" style="139" customWidth="1"/>
    <col min="9221" max="9472" width="9" style="139"/>
    <col min="9473" max="9473" width="25.25" style="139" customWidth="1"/>
    <col min="9474" max="9474" width="10.375" style="139" customWidth="1"/>
    <col min="9475" max="9475" width="10.25" style="139" customWidth="1"/>
    <col min="9476" max="9476" width="10.75" style="139" customWidth="1"/>
    <col min="9477" max="9728" width="9" style="139"/>
    <col min="9729" max="9729" width="25.25" style="139" customWidth="1"/>
    <col min="9730" max="9730" width="10.375" style="139" customWidth="1"/>
    <col min="9731" max="9731" width="10.25" style="139" customWidth="1"/>
    <col min="9732" max="9732" width="10.75" style="139" customWidth="1"/>
    <col min="9733" max="9984" width="9" style="139"/>
    <col min="9985" max="9985" width="25.25" style="139" customWidth="1"/>
    <col min="9986" max="9986" width="10.375" style="139" customWidth="1"/>
    <col min="9987" max="9987" width="10.25" style="139" customWidth="1"/>
    <col min="9988" max="9988" width="10.75" style="139" customWidth="1"/>
    <col min="9989" max="10240" width="9" style="139"/>
    <col min="10241" max="10241" width="25.25" style="139" customWidth="1"/>
    <col min="10242" max="10242" width="10.375" style="139" customWidth="1"/>
    <col min="10243" max="10243" width="10.25" style="139" customWidth="1"/>
    <col min="10244" max="10244" width="10.75" style="139" customWidth="1"/>
    <col min="10245" max="10496" width="9" style="139"/>
    <col min="10497" max="10497" width="25.25" style="139" customWidth="1"/>
    <col min="10498" max="10498" width="10.375" style="139" customWidth="1"/>
    <col min="10499" max="10499" width="10.25" style="139" customWidth="1"/>
    <col min="10500" max="10500" width="10.75" style="139" customWidth="1"/>
    <col min="10501" max="10752" width="9" style="139"/>
    <col min="10753" max="10753" width="25.25" style="139" customWidth="1"/>
    <col min="10754" max="10754" width="10.375" style="139" customWidth="1"/>
    <col min="10755" max="10755" width="10.25" style="139" customWidth="1"/>
    <col min="10756" max="10756" width="10.75" style="139" customWidth="1"/>
    <col min="10757" max="11008" width="9" style="139"/>
    <col min="11009" max="11009" width="25.25" style="139" customWidth="1"/>
    <col min="11010" max="11010" width="10.375" style="139" customWidth="1"/>
    <col min="11011" max="11011" width="10.25" style="139" customWidth="1"/>
    <col min="11012" max="11012" width="10.75" style="139" customWidth="1"/>
    <col min="11013" max="11264" width="9" style="139"/>
    <col min="11265" max="11265" width="25.25" style="139" customWidth="1"/>
    <col min="11266" max="11266" width="10.375" style="139" customWidth="1"/>
    <col min="11267" max="11267" width="10.25" style="139" customWidth="1"/>
    <col min="11268" max="11268" width="10.75" style="139" customWidth="1"/>
    <col min="11269" max="11520" width="9" style="139"/>
    <col min="11521" max="11521" width="25.25" style="139" customWidth="1"/>
    <col min="11522" max="11522" width="10.375" style="139" customWidth="1"/>
    <col min="11523" max="11523" width="10.25" style="139" customWidth="1"/>
    <col min="11524" max="11524" width="10.75" style="139" customWidth="1"/>
    <col min="11525" max="11776" width="9" style="139"/>
    <col min="11777" max="11777" width="25.25" style="139" customWidth="1"/>
    <col min="11778" max="11778" width="10.375" style="139" customWidth="1"/>
    <col min="11779" max="11779" width="10.25" style="139" customWidth="1"/>
    <col min="11780" max="11780" width="10.75" style="139" customWidth="1"/>
    <col min="11781" max="12032" width="9" style="139"/>
    <col min="12033" max="12033" width="25.25" style="139" customWidth="1"/>
    <col min="12034" max="12034" width="10.375" style="139" customWidth="1"/>
    <col min="12035" max="12035" width="10.25" style="139" customWidth="1"/>
    <col min="12036" max="12036" width="10.75" style="139" customWidth="1"/>
    <col min="12037" max="12288" width="9" style="139"/>
    <col min="12289" max="12289" width="25.25" style="139" customWidth="1"/>
    <col min="12290" max="12290" width="10.375" style="139" customWidth="1"/>
    <col min="12291" max="12291" width="10.25" style="139" customWidth="1"/>
    <col min="12292" max="12292" width="10.75" style="139" customWidth="1"/>
    <col min="12293" max="12544" width="9" style="139"/>
    <col min="12545" max="12545" width="25.25" style="139" customWidth="1"/>
    <col min="12546" max="12546" width="10.375" style="139" customWidth="1"/>
    <col min="12547" max="12547" width="10.25" style="139" customWidth="1"/>
    <col min="12548" max="12548" width="10.75" style="139" customWidth="1"/>
    <col min="12549" max="12800" width="9" style="139"/>
    <col min="12801" max="12801" width="25.25" style="139" customWidth="1"/>
    <col min="12802" max="12802" width="10.375" style="139" customWidth="1"/>
    <col min="12803" max="12803" width="10.25" style="139" customWidth="1"/>
    <col min="12804" max="12804" width="10.75" style="139" customWidth="1"/>
    <col min="12805" max="13056" width="9" style="139"/>
    <col min="13057" max="13057" width="25.25" style="139" customWidth="1"/>
    <col min="13058" max="13058" width="10.375" style="139" customWidth="1"/>
    <col min="13059" max="13059" width="10.25" style="139" customWidth="1"/>
    <col min="13060" max="13060" width="10.75" style="139" customWidth="1"/>
    <col min="13061" max="13312" width="9" style="139"/>
    <col min="13313" max="13313" width="25.25" style="139" customWidth="1"/>
    <col min="13314" max="13314" width="10.375" style="139" customWidth="1"/>
    <col min="13315" max="13315" width="10.25" style="139" customWidth="1"/>
    <col min="13316" max="13316" width="10.75" style="139" customWidth="1"/>
    <col min="13317" max="13568" width="9" style="139"/>
    <col min="13569" max="13569" width="25.25" style="139" customWidth="1"/>
    <col min="13570" max="13570" width="10.375" style="139" customWidth="1"/>
    <col min="13571" max="13571" width="10.25" style="139" customWidth="1"/>
    <col min="13572" max="13572" width="10.75" style="139" customWidth="1"/>
    <col min="13573" max="13824" width="9" style="139"/>
    <col min="13825" max="13825" width="25.25" style="139" customWidth="1"/>
    <col min="13826" max="13826" width="10.375" style="139" customWidth="1"/>
    <col min="13827" max="13827" width="10.25" style="139" customWidth="1"/>
    <col min="13828" max="13828" width="10.75" style="139" customWidth="1"/>
    <col min="13829" max="14080" width="9" style="139"/>
    <col min="14081" max="14081" width="25.25" style="139" customWidth="1"/>
    <col min="14082" max="14082" width="10.375" style="139" customWidth="1"/>
    <col min="14083" max="14083" width="10.25" style="139" customWidth="1"/>
    <col min="14084" max="14084" width="10.75" style="139" customWidth="1"/>
    <col min="14085" max="14336" width="9" style="139"/>
    <col min="14337" max="14337" width="25.25" style="139" customWidth="1"/>
    <col min="14338" max="14338" width="10.375" style="139" customWidth="1"/>
    <col min="14339" max="14339" width="10.25" style="139" customWidth="1"/>
    <col min="14340" max="14340" width="10.75" style="139" customWidth="1"/>
    <col min="14341" max="14592" width="9" style="139"/>
    <col min="14593" max="14593" width="25.25" style="139" customWidth="1"/>
    <col min="14594" max="14594" width="10.375" style="139" customWidth="1"/>
    <col min="14595" max="14595" width="10.25" style="139" customWidth="1"/>
    <col min="14596" max="14596" width="10.75" style="139" customWidth="1"/>
    <col min="14597" max="14848" width="9" style="139"/>
    <col min="14849" max="14849" width="25.25" style="139" customWidth="1"/>
    <col min="14850" max="14850" width="10.375" style="139" customWidth="1"/>
    <col min="14851" max="14851" width="10.25" style="139" customWidth="1"/>
    <col min="14852" max="14852" width="10.75" style="139" customWidth="1"/>
    <col min="14853" max="15104" width="9" style="139"/>
    <col min="15105" max="15105" width="25.25" style="139" customWidth="1"/>
    <col min="15106" max="15106" width="10.375" style="139" customWidth="1"/>
    <col min="15107" max="15107" width="10.25" style="139" customWidth="1"/>
    <col min="15108" max="15108" width="10.75" style="139" customWidth="1"/>
    <col min="15109" max="15360" width="9" style="139"/>
    <col min="15361" max="15361" width="25.25" style="139" customWidth="1"/>
    <col min="15362" max="15362" width="10.375" style="139" customWidth="1"/>
    <col min="15363" max="15363" width="10.25" style="139" customWidth="1"/>
    <col min="15364" max="15364" width="10.75" style="139" customWidth="1"/>
    <col min="15365" max="15616" width="9" style="139"/>
    <col min="15617" max="15617" width="25.25" style="139" customWidth="1"/>
    <col min="15618" max="15618" width="10.375" style="139" customWidth="1"/>
    <col min="15619" max="15619" width="10.25" style="139" customWidth="1"/>
    <col min="15620" max="15620" width="10.75" style="139" customWidth="1"/>
    <col min="15621" max="15872" width="9" style="139"/>
    <col min="15873" max="15873" width="25.25" style="139" customWidth="1"/>
    <col min="15874" max="15874" width="10.375" style="139" customWidth="1"/>
    <col min="15875" max="15875" width="10.25" style="139" customWidth="1"/>
    <col min="15876" max="15876" width="10.75" style="139" customWidth="1"/>
    <col min="15877" max="16128" width="9" style="139"/>
    <col min="16129" max="16129" width="25.25" style="139" customWidth="1"/>
    <col min="16130" max="16130" width="10.375" style="139" customWidth="1"/>
    <col min="16131" max="16131" width="10.25" style="139" customWidth="1"/>
    <col min="16132" max="16132" width="10.75" style="139" customWidth="1"/>
    <col min="16133" max="16384" width="9" style="139"/>
  </cols>
  <sheetData>
    <row r="1" spans="1:10" ht="20.25">
      <c r="A1" s="571" t="s">
        <v>230</v>
      </c>
      <c r="B1" s="571"/>
      <c r="C1" s="571"/>
      <c r="D1" s="571"/>
      <c r="E1" s="571"/>
    </row>
    <row r="2" spans="1:10" ht="21" thickBot="1">
      <c r="A2" s="174"/>
      <c r="B2" s="174"/>
      <c r="C2" s="174"/>
      <c r="D2" s="175"/>
      <c r="E2" s="175" t="s">
        <v>13</v>
      </c>
    </row>
    <row r="3" spans="1:10" ht="24">
      <c r="A3" s="62" t="s">
        <v>14</v>
      </c>
      <c r="B3" s="53" t="s">
        <v>347</v>
      </c>
      <c r="C3" s="144" t="s">
        <v>348</v>
      </c>
      <c r="D3" s="53" t="s">
        <v>15</v>
      </c>
      <c r="E3" s="57" t="s">
        <v>16</v>
      </c>
    </row>
    <row r="4" spans="1:10">
      <c r="A4" s="332" t="s">
        <v>231</v>
      </c>
      <c r="B4" s="333">
        <v>151416.95199999999</v>
      </c>
      <c r="C4" s="334">
        <v>31.832999999999998</v>
      </c>
      <c r="D4" s="333">
        <v>402330.86699999997</v>
      </c>
      <c r="E4" s="279">
        <v>27.774000000000001</v>
      </c>
      <c r="H4" s="196">
        <f>B4-国标分行业增加值!B4</f>
        <v>0.25199999997857958</v>
      </c>
      <c r="J4" s="196">
        <f>D4-国标分行业增加值!D4</f>
        <v>6.6999999980907887E-2</v>
      </c>
    </row>
    <row r="5" spans="1:10">
      <c r="A5" s="182" t="s">
        <v>232</v>
      </c>
      <c r="B5" s="311">
        <v>85735.020999999993</v>
      </c>
      <c r="C5" s="323">
        <v>94.167000000000002</v>
      </c>
      <c r="D5" s="311">
        <v>233580.87299999999</v>
      </c>
      <c r="E5" s="279">
        <v>64.593000000000004</v>
      </c>
    </row>
    <row r="6" spans="1:10">
      <c r="A6" s="178" t="s">
        <v>233</v>
      </c>
      <c r="B6" s="311">
        <v>119675.178</v>
      </c>
      <c r="C6" s="323">
        <v>21.681000000000001</v>
      </c>
      <c r="D6" s="311">
        <v>312335.32400000002</v>
      </c>
      <c r="E6" s="279">
        <v>20.042999999999999</v>
      </c>
    </row>
    <row r="7" spans="1:10">
      <c r="A7" s="182" t="s">
        <v>232</v>
      </c>
      <c r="B7" s="311">
        <v>54897.786</v>
      </c>
      <c r="C7" s="323">
        <v>90.549000000000007</v>
      </c>
      <c r="D7" s="311">
        <v>146127.98000000001</v>
      </c>
      <c r="E7" s="279">
        <v>62.649000000000001</v>
      </c>
    </row>
    <row r="8" spans="1:10">
      <c r="A8" s="180" t="s">
        <v>234</v>
      </c>
      <c r="B8" s="311">
        <v>44624.748999999996</v>
      </c>
      <c r="C8" s="323">
        <v>130.98599999999999</v>
      </c>
      <c r="D8" s="311">
        <v>122225.94399999999</v>
      </c>
      <c r="E8" s="279">
        <v>117.765</v>
      </c>
    </row>
    <row r="9" spans="1:10">
      <c r="A9" s="182" t="s">
        <v>232</v>
      </c>
      <c r="B9" s="311">
        <v>44579.996999999996</v>
      </c>
      <c r="C9" s="323">
        <v>130.84200000000001</v>
      </c>
      <c r="D9" s="311">
        <v>122134.46100000001</v>
      </c>
      <c r="E9" s="279">
        <v>117.63900000000001</v>
      </c>
    </row>
    <row r="10" spans="1:10">
      <c r="A10" s="180" t="s">
        <v>235</v>
      </c>
      <c r="B10" s="311">
        <v>87875.673999999999</v>
      </c>
      <c r="C10" s="323">
        <v>7.7309999999999999</v>
      </c>
      <c r="D10" s="311">
        <v>228002.80099999998</v>
      </c>
      <c r="E10" s="279">
        <v>11.259</v>
      </c>
    </row>
    <row r="11" spans="1:10">
      <c r="A11" s="182" t="s">
        <v>232</v>
      </c>
      <c r="B11" s="311">
        <v>22695.999</v>
      </c>
      <c r="C11" s="323">
        <v>82.656000000000006</v>
      </c>
      <c r="D11" s="311">
        <v>61094.280000000006</v>
      </c>
      <c r="E11" s="279">
        <v>76.113</v>
      </c>
    </row>
    <row r="12" spans="1:10">
      <c r="A12" s="180" t="s">
        <v>291</v>
      </c>
      <c r="B12" s="311">
        <v>56932.418999999994</v>
      </c>
      <c r="C12" s="323">
        <v>113.688</v>
      </c>
      <c r="D12" s="311">
        <v>156550.61000000002</v>
      </c>
      <c r="E12" s="279">
        <v>79.875</v>
      </c>
    </row>
    <row r="13" spans="1:10">
      <c r="A13" s="182" t="s">
        <v>232</v>
      </c>
      <c r="B13" s="311">
        <v>56905.796999999999</v>
      </c>
      <c r="C13" s="323">
        <v>113.742</v>
      </c>
      <c r="D13" s="311">
        <v>156401.323</v>
      </c>
      <c r="E13" s="279">
        <v>79.838999999999999</v>
      </c>
    </row>
    <row r="14" spans="1:10">
      <c r="A14" s="180" t="s">
        <v>236</v>
      </c>
      <c r="B14" s="311">
        <v>97111.448999999993</v>
      </c>
      <c r="C14" s="323">
        <v>9.4500000000000011</v>
      </c>
      <c r="D14" s="311">
        <v>252354.87900000002</v>
      </c>
      <c r="E14" s="279">
        <v>6.5430000000000001</v>
      </c>
    </row>
    <row r="15" spans="1:10">
      <c r="A15" s="182" t="s">
        <v>232</v>
      </c>
      <c r="B15" s="311">
        <v>31474.27</v>
      </c>
      <c r="C15" s="323">
        <v>65.942999999999998</v>
      </c>
      <c r="D15" s="311">
        <v>83696.368000000002</v>
      </c>
      <c r="E15" s="279">
        <v>26.388000000000002</v>
      </c>
    </row>
    <row r="16" spans="1:10">
      <c r="A16" s="180" t="s">
        <v>237</v>
      </c>
      <c r="B16" s="311">
        <v>87301.87</v>
      </c>
      <c r="C16" s="323">
        <v>9.5220000000000002</v>
      </c>
      <c r="D16" s="311">
        <v>223380.348</v>
      </c>
      <c r="E16" s="279">
        <v>11.574</v>
      </c>
    </row>
    <row r="17" spans="1:9">
      <c r="A17" s="182" t="s">
        <v>232</v>
      </c>
      <c r="B17" s="311">
        <v>22413.951000000001</v>
      </c>
      <c r="C17" s="323">
        <v>108.288</v>
      </c>
      <c r="D17" s="311">
        <v>57168.833999999995</v>
      </c>
      <c r="E17" s="279">
        <v>86.012999999999991</v>
      </c>
    </row>
    <row r="18" spans="1:9" ht="15">
      <c r="A18" s="183" t="s">
        <v>238</v>
      </c>
      <c r="B18" s="311">
        <v>73520.644</v>
      </c>
      <c r="C18" s="323">
        <v>0.28800000000000003</v>
      </c>
      <c r="D18" s="311">
        <v>190909.48500000002</v>
      </c>
      <c r="E18" s="279">
        <v>3.8520000000000003</v>
      </c>
    </row>
    <row r="19" spans="1:9">
      <c r="A19" s="182" t="s">
        <v>232</v>
      </c>
      <c r="B19" s="311">
        <v>8084.4070000000011</v>
      </c>
      <c r="C19" s="323">
        <v>83.664000000000001</v>
      </c>
      <c r="D19" s="311">
        <v>22876.536</v>
      </c>
      <c r="E19" s="279">
        <v>64.728000000000009</v>
      </c>
    </row>
    <row r="20" spans="1:9" ht="15">
      <c r="A20" s="183" t="s">
        <v>239</v>
      </c>
      <c r="B20" s="311">
        <v>296.05599999999998</v>
      </c>
      <c r="C20" s="323">
        <v>24.228000000000002</v>
      </c>
      <c r="D20" s="311">
        <v>863.70400000000006</v>
      </c>
      <c r="E20" s="279">
        <v>36.927</v>
      </c>
    </row>
    <row r="21" spans="1:9">
      <c r="A21" s="182" t="s">
        <v>232</v>
      </c>
      <c r="B21" s="311">
        <v>296.05599999999998</v>
      </c>
      <c r="C21" s="323">
        <v>24.228000000000002</v>
      </c>
      <c r="D21" s="311">
        <v>863.70400000000006</v>
      </c>
      <c r="E21" s="279">
        <v>36.927</v>
      </c>
    </row>
    <row r="22" spans="1:9">
      <c r="A22" s="60" t="s">
        <v>240</v>
      </c>
      <c r="B22" s="311">
        <v>10949.255000000001</v>
      </c>
      <c r="C22" s="323">
        <v>123.354</v>
      </c>
      <c r="D22" s="311">
        <v>27473.167999999998</v>
      </c>
      <c r="E22" s="279">
        <v>81.728999999999999</v>
      </c>
    </row>
    <row r="23" spans="1:9">
      <c r="A23" s="182" t="s">
        <v>232</v>
      </c>
      <c r="B23" s="311">
        <v>10949.255000000001</v>
      </c>
      <c r="C23" s="323">
        <v>123.354</v>
      </c>
      <c r="D23" s="311">
        <v>27473.167999999998</v>
      </c>
      <c r="E23" s="279">
        <v>81.728999999999999</v>
      </c>
    </row>
    <row r="24" spans="1:9">
      <c r="A24" s="60" t="s">
        <v>292</v>
      </c>
      <c r="B24" s="311">
        <v>2351.5819999999999</v>
      </c>
      <c r="C24" s="323">
        <v>127.44900000000001</v>
      </c>
      <c r="D24" s="311">
        <v>8269.1380000000008</v>
      </c>
      <c r="E24" s="279">
        <v>88.182000000000002</v>
      </c>
    </row>
    <row r="25" spans="1:9" ht="15" thickBot="1">
      <c r="A25" s="263" t="s">
        <v>232</v>
      </c>
      <c r="B25" s="312">
        <v>2351.5819999999999</v>
      </c>
      <c r="C25" s="335">
        <v>127.44900000000001</v>
      </c>
      <c r="D25" s="312">
        <v>8269.1380000000008</v>
      </c>
      <c r="E25" s="336">
        <v>88.182000000000002</v>
      </c>
    </row>
    <row r="26" spans="1:9">
      <c r="B26" s="139">
        <v>2</v>
      </c>
      <c r="I26" s="139">
        <v>10</v>
      </c>
    </row>
  </sheetData>
  <mergeCells count="1">
    <mergeCell ref="A1:E1"/>
  </mergeCells>
  <phoneticPr fontId="11" type="noConversion"/>
  <pageMargins left="0.69930555555555596" right="0.69930555555555596" top="0.75" bottom="0.75" header="0.3" footer="0.3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5"/>
  <sheetViews>
    <sheetView workbookViewId="0">
      <selection activeCell="M9" sqref="M9"/>
    </sheetView>
  </sheetViews>
  <sheetFormatPr defaultRowHeight="14.25"/>
  <cols>
    <col min="1" max="1" width="21.25" style="132" customWidth="1"/>
    <col min="2" max="2" width="17.25" style="132" customWidth="1"/>
    <col min="3" max="3" width="15.875" style="132" customWidth="1"/>
    <col min="4" max="16384" width="9" style="132"/>
  </cols>
  <sheetData>
    <row r="1" spans="1:3" ht="34.5" customHeight="1">
      <c r="A1" s="627" t="s">
        <v>404</v>
      </c>
      <c r="B1" s="627"/>
      <c r="C1" s="627"/>
    </row>
    <row r="2" spans="1:3">
      <c r="A2" s="121"/>
      <c r="B2" s="649"/>
      <c r="C2" s="123" t="s">
        <v>405</v>
      </c>
    </row>
    <row r="3" spans="1:3" ht="24">
      <c r="A3" s="314" t="s">
        <v>241</v>
      </c>
      <c r="B3" s="648" t="s">
        <v>406</v>
      </c>
      <c r="C3" s="315" t="s">
        <v>407</v>
      </c>
    </row>
    <row r="4" spans="1:3">
      <c r="A4" s="451" t="s">
        <v>408</v>
      </c>
      <c r="B4" s="463">
        <v>226.81020000000001</v>
      </c>
      <c r="C4" s="472">
        <v>25.5</v>
      </c>
    </row>
    <row r="5" spans="1:3">
      <c r="A5" s="454" t="s">
        <v>335</v>
      </c>
      <c r="B5" s="466">
        <v>21.356100000000001</v>
      </c>
      <c r="C5" s="317">
        <v>25.4</v>
      </c>
    </row>
    <row r="6" spans="1:3">
      <c r="A6" s="454" t="s">
        <v>409</v>
      </c>
      <c r="B6" s="466">
        <v>21.671399999999998</v>
      </c>
      <c r="C6" s="317">
        <v>22.7</v>
      </c>
    </row>
    <row r="7" spans="1:3">
      <c r="A7" s="454" t="s">
        <v>410</v>
      </c>
      <c r="B7" s="466">
        <v>27.098500000000001</v>
      </c>
      <c r="C7" s="317">
        <v>20.399999999999999</v>
      </c>
    </row>
    <row r="8" spans="1:3">
      <c r="A8" s="454" t="s">
        <v>411</v>
      </c>
      <c r="B8" s="466">
        <v>26.111999999999998</v>
      </c>
      <c r="C8" s="317">
        <v>61.9</v>
      </c>
    </row>
    <row r="9" spans="1:3">
      <c r="A9" s="454" t="s">
        <v>336</v>
      </c>
      <c r="B9" s="466">
        <v>51.800800000000002</v>
      </c>
      <c r="C9" s="317">
        <v>33.4</v>
      </c>
    </row>
    <row r="10" spans="1:3">
      <c r="A10" s="454" t="s">
        <v>334</v>
      </c>
      <c r="B10" s="466">
        <v>26.628900000000002</v>
      </c>
      <c r="C10" s="317">
        <v>17.423801460471992</v>
      </c>
    </row>
    <row r="11" spans="1:3">
      <c r="A11" s="454" t="s">
        <v>412</v>
      </c>
      <c r="B11" s="466">
        <v>28.524999999999999</v>
      </c>
      <c r="C11" s="317">
        <v>38.299999999999997</v>
      </c>
    </row>
    <row r="12" spans="1:3">
      <c r="A12" s="454" t="s">
        <v>413</v>
      </c>
      <c r="B12" s="466">
        <v>22.554400000000001</v>
      </c>
      <c r="C12" s="317">
        <v>7.7</v>
      </c>
    </row>
    <row r="13" spans="1:3">
      <c r="A13" s="454" t="s">
        <v>414</v>
      </c>
      <c r="B13" s="466">
        <v>1.0630999999999999</v>
      </c>
      <c r="C13" s="317">
        <v>-75.400000000000006</v>
      </c>
    </row>
    <row r="14" spans="1:3">
      <c r="A14" s="456" t="s">
        <v>415</v>
      </c>
      <c r="B14" s="466">
        <v>74.537400000000005</v>
      </c>
      <c r="C14" s="317">
        <v>37.299999999999997</v>
      </c>
    </row>
    <row r="15" spans="1:3">
      <c r="A15" s="454" t="s">
        <v>335</v>
      </c>
      <c r="B15" s="466">
        <v>5.9398</v>
      </c>
      <c r="C15" s="317">
        <v>76.3</v>
      </c>
    </row>
    <row r="16" spans="1:3">
      <c r="A16" s="454" t="s">
        <v>333</v>
      </c>
      <c r="B16" s="466">
        <v>5.0251999999999999</v>
      </c>
      <c r="C16" s="317">
        <v>5.3</v>
      </c>
    </row>
    <row r="17" spans="1:6">
      <c r="A17" s="454" t="s">
        <v>416</v>
      </c>
      <c r="B17" s="466">
        <v>14.438599999999999</v>
      </c>
      <c r="C17" s="317">
        <v>16.5</v>
      </c>
      <c r="F17" s="132">
        <v>10000</v>
      </c>
    </row>
    <row r="18" spans="1:6">
      <c r="A18" s="454" t="s">
        <v>417</v>
      </c>
      <c r="B18" s="466">
        <v>8.1948000000000008</v>
      </c>
      <c r="C18" s="317">
        <v>13.4</v>
      </c>
    </row>
    <row r="19" spans="1:6">
      <c r="A19" s="454" t="s">
        <v>418</v>
      </c>
      <c r="B19" s="466">
        <v>11.2951</v>
      </c>
      <c r="C19" s="317">
        <v>11.1</v>
      </c>
    </row>
    <row r="20" spans="1:6">
      <c r="A20" s="454" t="s">
        <v>419</v>
      </c>
      <c r="B20" s="466">
        <v>8.0631000000000004</v>
      </c>
      <c r="C20" s="317">
        <v>46.168627522070949</v>
      </c>
    </row>
    <row r="21" spans="1:6">
      <c r="A21" s="454" t="s">
        <v>412</v>
      </c>
      <c r="B21" s="466">
        <v>9.0603999999999996</v>
      </c>
      <c r="C21" s="317">
        <v>67.099999999999994</v>
      </c>
    </row>
    <row r="22" spans="1:6">
      <c r="A22" s="454" t="s">
        <v>413</v>
      </c>
      <c r="B22" s="466">
        <v>5.2266000000000004</v>
      </c>
      <c r="C22" s="317">
        <v>170.2</v>
      </c>
    </row>
    <row r="23" spans="1:6">
      <c r="A23" s="157" t="s">
        <v>337</v>
      </c>
      <c r="B23" s="265">
        <v>7.2938000000000001</v>
      </c>
      <c r="C23" s="266">
        <v>107.9</v>
      </c>
    </row>
    <row r="24" spans="1:6">
      <c r="A24" s="628"/>
      <c r="B24" s="628"/>
      <c r="C24" s="628"/>
    </row>
    <row r="25" spans="1:6">
      <c r="B25" s="132">
        <v>29</v>
      </c>
    </row>
  </sheetData>
  <mergeCells count="2">
    <mergeCell ref="A1:C1"/>
    <mergeCell ref="A24:C24"/>
  </mergeCells>
  <phoneticPr fontId="11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6"/>
  <sheetViews>
    <sheetView topLeftCell="A7" workbookViewId="0">
      <selection activeCell="M27" sqref="M27"/>
    </sheetView>
  </sheetViews>
  <sheetFormatPr defaultRowHeight="12"/>
  <cols>
    <col min="1" max="1" width="27.375" style="158" customWidth="1"/>
    <col min="2" max="3" width="15.875" style="158" customWidth="1"/>
    <col min="4" max="16384" width="9" style="158"/>
  </cols>
  <sheetData>
    <row r="1" spans="1:6" ht="26.25" customHeight="1">
      <c r="A1" s="627" t="s">
        <v>420</v>
      </c>
      <c r="B1" s="627"/>
      <c r="C1" s="627"/>
    </row>
    <row r="2" spans="1:6" ht="16.5" customHeight="1" thickBot="1">
      <c r="A2" s="121"/>
      <c r="B2" s="156"/>
      <c r="C2" s="123" t="s">
        <v>317</v>
      </c>
    </row>
    <row r="3" spans="1:6" ht="41.25" customHeight="1">
      <c r="A3" s="473" t="s">
        <v>421</v>
      </c>
      <c r="B3" s="125" t="s">
        <v>345</v>
      </c>
      <c r="C3" s="315" t="s">
        <v>331</v>
      </c>
    </row>
    <row r="4" spans="1:6" s="163" customFormat="1" ht="18" customHeight="1">
      <c r="A4" s="474" t="s">
        <v>320</v>
      </c>
      <c r="B4" s="475">
        <v>43.630699999999997</v>
      </c>
      <c r="C4" s="476">
        <v>92.2</v>
      </c>
      <c r="D4" s="160"/>
      <c r="E4" s="161"/>
      <c r="F4" s="162"/>
    </row>
    <row r="5" spans="1:6" s="159" customFormat="1" ht="18" customHeight="1">
      <c r="A5" s="465" t="s">
        <v>313</v>
      </c>
      <c r="B5" s="466">
        <v>9.0778999999999996</v>
      </c>
      <c r="C5" s="317">
        <v>155.4</v>
      </c>
      <c r="D5" s="164"/>
      <c r="E5" s="165"/>
      <c r="F5" s="166"/>
    </row>
    <row r="6" spans="1:6" s="159" customFormat="1" ht="18" customHeight="1">
      <c r="A6" s="465" t="s">
        <v>314</v>
      </c>
      <c r="B6" s="466">
        <v>6.8270999999999997</v>
      </c>
      <c r="C6" s="317">
        <v>299.89999999999998</v>
      </c>
      <c r="D6" s="164"/>
      <c r="E6" s="165"/>
      <c r="F6" s="166"/>
    </row>
    <row r="7" spans="1:6" s="159" customFormat="1" ht="18" customHeight="1">
      <c r="A7" s="465" t="s">
        <v>104</v>
      </c>
      <c r="B7" s="466">
        <v>4.3833000000000002</v>
      </c>
      <c r="C7" s="317">
        <v>123.93481148462246</v>
      </c>
      <c r="D7" s="164"/>
      <c r="E7" s="165"/>
      <c r="F7" s="166"/>
    </row>
    <row r="8" spans="1:6" s="159" customFormat="1" ht="18" customHeight="1">
      <c r="A8" s="465" t="s">
        <v>105</v>
      </c>
      <c r="B8" s="466">
        <v>4.5564999999999998</v>
      </c>
      <c r="C8" s="317">
        <v>149.4</v>
      </c>
      <c r="D8" s="164"/>
      <c r="E8" s="165"/>
      <c r="F8" s="166"/>
    </row>
    <row r="9" spans="1:6" s="159" customFormat="1" ht="18" customHeight="1">
      <c r="A9" s="465" t="s">
        <v>106</v>
      </c>
      <c r="B9" s="466">
        <v>8.8954000000000004</v>
      </c>
      <c r="C9" s="317">
        <v>15.2</v>
      </c>
      <c r="D9" s="164"/>
      <c r="E9" s="165"/>
      <c r="F9" s="166"/>
    </row>
    <row r="10" spans="1:6" s="159" customFormat="1" ht="18" customHeight="1">
      <c r="A10" s="465" t="s">
        <v>107</v>
      </c>
      <c r="B10" s="466">
        <v>2.6122999999999998</v>
      </c>
      <c r="C10" s="317">
        <v>123.2353443855751</v>
      </c>
      <c r="D10" s="164"/>
      <c r="E10" s="165"/>
      <c r="F10" s="166"/>
    </row>
    <row r="11" spans="1:6" s="159" customFormat="1" ht="18" customHeight="1">
      <c r="A11" s="465" t="s">
        <v>108</v>
      </c>
      <c r="B11" s="466">
        <v>3.1023000000000001</v>
      </c>
      <c r="C11" s="317">
        <v>17.653974514563103</v>
      </c>
      <c r="D11" s="164"/>
      <c r="E11" s="165"/>
      <c r="F11" s="166"/>
    </row>
    <row r="12" spans="1:6" s="159" customFormat="1" ht="18" customHeight="1">
      <c r="A12" s="465" t="s">
        <v>315</v>
      </c>
      <c r="B12" s="466">
        <v>3.0878000000000001</v>
      </c>
      <c r="C12" s="317">
        <v>157.6</v>
      </c>
      <c r="D12" s="164"/>
      <c r="E12" s="165"/>
      <c r="F12" s="166"/>
    </row>
    <row r="13" spans="1:6" s="159" customFormat="1" ht="18" customHeight="1">
      <c r="A13" s="465" t="s">
        <v>316</v>
      </c>
      <c r="B13" s="466">
        <v>1.0881000000000001</v>
      </c>
      <c r="C13" s="317">
        <v>17.399999999999999</v>
      </c>
      <c r="D13" s="164"/>
      <c r="E13" s="165"/>
      <c r="F13" s="166"/>
    </row>
    <row r="14" spans="1:6" ht="18" customHeight="1">
      <c r="A14" s="467" t="s">
        <v>321</v>
      </c>
      <c r="B14" s="466">
        <v>25.399100000000001</v>
      </c>
      <c r="C14" s="317">
        <v>19.600000000000001</v>
      </c>
    </row>
    <row r="15" spans="1:6" s="159" customFormat="1" ht="18" customHeight="1">
      <c r="A15" s="465" t="s">
        <v>313</v>
      </c>
      <c r="B15" s="466">
        <v>5.5636000000000001</v>
      </c>
      <c r="C15" s="317">
        <v>58.1</v>
      </c>
      <c r="D15" s="164"/>
      <c r="E15" s="165"/>
      <c r="F15" s="166"/>
    </row>
    <row r="16" spans="1:6" s="159" customFormat="1" ht="18" customHeight="1">
      <c r="A16" s="465" t="s">
        <v>314</v>
      </c>
      <c r="B16" s="466">
        <v>0.13539999999999999</v>
      </c>
      <c r="C16" s="317">
        <v>-63.9</v>
      </c>
      <c r="D16" s="164"/>
      <c r="E16" s="165"/>
      <c r="F16" s="166"/>
    </row>
    <row r="17" spans="1:8" s="159" customFormat="1" ht="18" customHeight="1">
      <c r="A17" s="465" t="s">
        <v>104</v>
      </c>
      <c r="B17" s="466">
        <v>2.5146999999999999</v>
      </c>
      <c r="C17" s="317">
        <v>-41.9</v>
      </c>
      <c r="D17" s="164"/>
      <c r="E17" s="165"/>
      <c r="F17" s="166"/>
      <c r="H17" s="159">
        <v>10000</v>
      </c>
    </row>
    <row r="18" spans="1:8" s="159" customFormat="1" ht="18" customHeight="1">
      <c r="A18" s="465" t="s">
        <v>105</v>
      </c>
      <c r="B18" s="466">
        <v>1.859</v>
      </c>
      <c r="C18" s="317">
        <v>17.8</v>
      </c>
      <c r="D18" s="164"/>
      <c r="E18" s="165"/>
      <c r="F18" s="166"/>
    </row>
    <row r="19" spans="1:8" s="159" customFormat="1" ht="18" customHeight="1">
      <c r="A19" s="465" t="s">
        <v>106</v>
      </c>
      <c r="B19" s="466">
        <v>5.6879</v>
      </c>
      <c r="C19" s="317">
        <v>12.3</v>
      </c>
      <c r="D19" s="164"/>
      <c r="E19" s="165"/>
      <c r="F19" s="166"/>
    </row>
    <row r="20" spans="1:8" s="159" customFormat="1" ht="18" customHeight="1">
      <c r="A20" s="465" t="s">
        <v>107</v>
      </c>
      <c r="B20" s="466">
        <v>1.8492</v>
      </c>
      <c r="C20" s="317">
        <v>-16.484509077770753</v>
      </c>
      <c r="D20" s="164"/>
      <c r="E20" s="165"/>
      <c r="F20" s="166"/>
    </row>
    <row r="21" spans="1:8" s="159" customFormat="1" ht="18" customHeight="1">
      <c r="A21" s="465" t="s">
        <v>108</v>
      </c>
      <c r="B21" s="466">
        <v>1.6931</v>
      </c>
      <c r="C21" s="317">
        <v>181.8</v>
      </c>
      <c r="D21" s="164"/>
      <c r="E21" s="165"/>
      <c r="F21" s="166"/>
    </row>
    <row r="22" spans="1:8" s="159" customFormat="1" ht="17.25" customHeight="1">
      <c r="A22" s="465" t="s">
        <v>315</v>
      </c>
      <c r="B22" s="466">
        <v>5.4492000000000003</v>
      </c>
      <c r="C22" s="317">
        <v>68.400000000000006</v>
      </c>
      <c r="D22" s="164"/>
      <c r="E22" s="165"/>
      <c r="F22" s="166"/>
    </row>
    <row r="23" spans="1:8" s="159" customFormat="1" ht="17.25" customHeight="1">
      <c r="A23" s="200" t="s">
        <v>316</v>
      </c>
      <c r="B23" s="265">
        <v>0.64700000000000002</v>
      </c>
      <c r="C23" s="266">
        <v>103.3</v>
      </c>
      <c r="D23" s="164"/>
      <c r="E23" s="165"/>
      <c r="F23" s="166"/>
    </row>
    <row r="26" spans="1:8">
      <c r="B26" s="158">
        <v>30</v>
      </c>
    </row>
  </sheetData>
  <mergeCells count="1">
    <mergeCell ref="A1:C1"/>
  </mergeCells>
  <phoneticPr fontId="11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5"/>
  <sheetViews>
    <sheetView topLeftCell="A7" workbookViewId="0">
      <selection activeCell="M26" sqref="M26"/>
    </sheetView>
  </sheetViews>
  <sheetFormatPr defaultRowHeight="15.75"/>
  <cols>
    <col min="1" max="1" width="23.375" style="167" customWidth="1"/>
    <col min="2" max="3" width="15.625" style="167" customWidth="1"/>
    <col min="4" max="16384" width="9" style="167"/>
  </cols>
  <sheetData>
    <row r="1" spans="1:3" ht="31.5" customHeight="1">
      <c r="A1" s="626" t="s">
        <v>487</v>
      </c>
      <c r="B1" s="626"/>
      <c r="C1" s="626"/>
    </row>
    <row r="2" spans="1:3" ht="20.100000000000001" customHeight="1" thickBot="1">
      <c r="A2" s="168"/>
      <c r="B2" s="169"/>
      <c r="C2" s="170" t="s">
        <v>422</v>
      </c>
    </row>
    <row r="3" spans="1:3" ht="33" customHeight="1">
      <c r="A3" s="171" t="s">
        <v>241</v>
      </c>
      <c r="B3" s="125" t="s">
        <v>345</v>
      </c>
      <c r="C3" s="172" t="s">
        <v>16</v>
      </c>
    </row>
    <row r="4" spans="1:3" s="173" customFormat="1" ht="16.899999999999999" customHeight="1">
      <c r="A4" s="477" t="s">
        <v>340</v>
      </c>
      <c r="B4" s="478">
        <v>143.55950000000001</v>
      </c>
      <c r="C4" s="479">
        <v>16.8</v>
      </c>
    </row>
    <row r="5" spans="1:3" s="173" customFormat="1" ht="16.899999999999999" customHeight="1">
      <c r="A5" s="480" t="s">
        <v>335</v>
      </c>
      <c r="B5" s="471">
        <v>15.984299999999999</v>
      </c>
      <c r="C5" s="316">
        <v>23.2</v>
      </c>
    </row>
    <row r="6" spans="1:3" s="173" customFormat="1" ht="16.899999999999999" customHeight="1">
      <c r="A6" s="480" t="s">
        <v>333</v>
      </c>
      <c r="B6" s="471">
        <v>7.8944000000000001</v>
      </c>
      <c r="C6" s="316">
        <v>-30.4776666196985</v>
      </c>
    </row>
    <row r="7" spans="1:3" s="173" customFormat="1" ht="16.899999999999999" customHeight="1">
      <c r="A7" s="480" t="s">
        <v>104</v>
      </c>
      <c r="B7" s="471">
        <v>18.015799999999999</v>
      </c>
      <c r="C7" s="316">
        <v>34.700000000000003</v>
      </c>
    </row>
    <row r="8" spans="1:3" s="173" customFormat="1" ht="16.899999999999999" customHeight="1">
      <c r="A8" s="480" t="s">
        <v>105</v>
      </c>
      <c r="B8" s="471">
        <v>10.4251</v>
      </c>
      <c r="C8" s="316">
        <v>41.3</v>
      </c>
    </row>
    <row r="9" spans="1:3" s="173" customFormat="1" ht="16.899999999999999" customHeight="1">
      <c r="A9" s="480" t="s">
        <v>106</v>
      </c>
      <c r="B9" s="471">
        <v>36.517000000000003</v>
      </c>
      <c r="C9" s="316">
        <v>32.9</v>
      </c>
    </row>
    <row r="10" spans="1:3" s="173" customFormat="1" ht="16.899999999999999" customHeight="1">
      <c r="A10" s="480" t="s">
        <v>107</v>
      </c>
      <c r="B10" s="471">
        <v>17.504799999999999</v>
      </c>
      <c r="C10" s="316">
        <v>3.9</v>
      </c>
    </row>
    <row r="11" spans="1:3" s="173" customFormat="1" ht="16.899999999999999" customHeight="1">
      <c r="A11" s="480" t="s">
        <v>108</v>
      </c>
      <c r="B11" s="471">
        <v>17.3568</v>
      </c>
      <c r="C11" s="316">
        <v>44.613487527286665</v>
      </c>
    </row>
    <row r="12" spans="1:3" s="173" customFormat="1" ht="16.899999999999999" customHeight="1">
      <c r="A12" s="480" t="s">
        <v>338</v>
      </c>
      <c r="B12" s="471">
        <v>19.728000000000002</v>
      </c>
      <c r="C12" s="316">
        <v>-6.68148813888034</v>
      </c>
    </row>
    <row r="13" spans="1:3" s="173" customFormat="1" ht="16.899999999999999" customHeight="1">
      <c r="A13" s="480" t="s">
        <v>339</v>
      </c>
      <c r="B13" s="471">
        <v>0.1333</v>
      </c>
      <c r="C13" s="316">
        <v>-61.6</v>
      </c>
    </row>
    <row r="14" spans="1:3" s="173" customFormat="1" ht="16.899999999999999" customHeight="1">
      <c r="A14" s="481" t="s">
        <v>129</v>
      </c>
      <c r="B14" s="471">
        <v>150.19</v>
      </c>
      <c r="C14" s="316">
        <v>341.1</v>
      </c>
    </row>
    <row r="15" spans="1:3" ht="16.899999999999999" customHeight="1">
      <c r="A15" s="480" t="s">
        <v>335</v>
      </c>
      <c r="B15" s="471">
        <v>27.6996</v>
      </c>
      <c r="C15" s="316">
        <v>433.8</v>
      </c>
    </row>
    <row r="16" spans="1:3" ht="16.899999999999999" customHeight="1">
      <c r="A16" s="480" t="s">
        <v>333</v>
      </c>
      <c r="B16" s="471">
        <v>18.961200000000002</v>
      </c>
      <c r="C16" s="316">
        <v>1216.38433768398</v>
      </c>
    </row>
    <row r="17" spans="1:8" ht="16.899999999999999" customHeight="1">
      <c r="A17" s="480" t="s">
        <v>104</v>
      </c>
      <c r="B17" s="471">
        <v>17.807700000000001</v>
      </c>
      <c r="C17" s="316">
        <v>333.2</v>
      </c>
    </row>
    <row r="18" spans="1:8" ht="16.899999999999999" customHeight="1">
      <c r="A18" s="480" t="s">
        <v>105</v>
      </c>
      <c r="B18" s="471">
        <v>20.139299999999999</v>
      </c>
      <c r="C18" s="316">
        <v>459.4</v>
      </c>
    </row>
    <row r="19" spans="1:8" ht="16.899999999999999" customHeight="1">
      <c r="A19" s="480" t="s">
        <v>106</v>
      </c>
      <c r="B19" s="471">
        <v>14.5405</v>
      </c>
      <c r="C19" s="316">
        <v>171.7</v>
      </c>
    </row>
    <row r="20" spans="1:8" ht="16.899999999999999" customHeight="1">
      <c r="A20" s="480" t="s">
        <v>107</v>
      </c>
      <c r="B20" s="471">
        <v>13.025</v>
      </c>
      <c r="C20" s="316">
        <v>298.10000000000002</v>
      </c>
    </row>
    <row r="21" spans="1:8" ht="16.899999999999999" customHeight="1">
      <c r="A21" s="480" t="s">
        <v>108</v>
      </c>
      <c r="B21" s="471">
        <v>31.346499999999999</v>
      </c>
      <c r="C21" s="316">
        <v>405.96410239855379</v>
      </c>
    </row>
    <row r="22" spans="1:8" ht="16.899999999999999" customHeight="1">
      <c r="A22" s="480" t="s">
        <v>338</v>
      </c>
      <c r="B22" s="471">
        <v>6.5000999999999998</v>
      </c>
      <c r="C22" s="316">
        <v>183.94635680587106</v>
      </c>
      <c r="H22" s="167">
        <v>10000</v>
      </c>
    </row>
    <row r="23" spans="1:8" ht="16.899999999999999" customHeight="1" thickBot="1">
      <c r="A23" s="318" t="s">
        <v>339</v>
      </c>
      <c r="B23" s="271">
        <v>0.1701</v>
      </c>
      <c r="C23" s="268">
        <v>-93.5</v>
      </c>
    </row>
    <row r="24" spans="1:8" ht="16.899999999999999" customHeight="1"/>
    <row r="25" spans="1:8" ht="16.899999999999999" customHeight="1">
      <c r="B25" s="167">
        <v>31</v>
      </c>
    </row>
  </sheetData>
  <mergeCells count="1">
    <mergeCell ref="A1:C1"/>
  </mergeCells>
  <phoneticPr fontId="11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00B050"/>
  </sheetPr>
  <dimension ref="A1:G25"/>
  <sheetViews>
    <sheetView topLeftCell="A13" workbookViewId="0">
      <selection activeCell="H16" sqref="H16"/>
    </sheetView>
  </sheetViews>
  <sheetFormatPr defaultRowHeight="15.75"/>
  <cols>
    <col min="1" max="1" width="26.5" style="538" bestFit="1" customWidth="1"/>
    <col min="2" max="3" width="11.625" style="538" customWidth="1"/>
    <col min="4" max="256" width="9" style="538"/>
    <col min="257" max="257" width="26.5" style="538" bestFit="1" customWidth="1"/>
    <col min="258" max="259" width="11.625" style="538" customWidth="1"/>
    <col min="260" max="512" width="9" style="538"/>
    <col min="513" max="513" width="26.5" style="538" bestFit="1" customWidth="1"/>
    <col min="514" max="515" width="11.625" style="538" customWidth="1"/>
    <col min="516" max="768" width="9" style="538"/>
    <col min="769" max="769" width="26.5" style="538" bestFit="1" customWidth="1"/>
    <col min="770" max="771" width="11.625" style="538" customWidth="1"/>
    <col min="772" max="1024" width="9" style="538"/>
    <col min="1025" max="1025" width="26.5" style="538" bestFit="1" customWidth="1"/>
    <col min="1026" max="1027" width="11.625" style="538" customWidth="1"/>
    <col min="1028" max="1280" width="9" style="538"/>
    <col min="1281" max="1281" width="26.5" style="538" bestFit="1" customWidth="1"/>
    <col min="1282" max="1283" width="11.625" style="538" customWidth="1"/>
    <col min="1284" max="1536" width="9" style="538"/>
    <col min="1537" max="1537" width="26.5" style="538" bestFit="1" customWidth="1"/>
    <col min="1538" max="1539" width="11.625" style="538" customWidth="1"/>
    <col min="1540" max="1792" width="9" style="538"/>
    <col min="1793" max="1793" width="26.5" style="538" bestFit="1" customWidth="1"/>
    <col min="1794" max="1795" width="11.625" style="538" customWidth="1"/>
    <col min="1796" max="2048" width="9" style="538"/>
    <col min="2049" max="2049" width="26.5" style="538" bestFit="1" customWidth="1"/>
    <col min="2050" max="2051" width="11.625" style="538" customWidth="1"/>
    <col min="2052" max="2304" width="9" style="538"/>
    <col min="2305" max="2305" width="26.5" style="538" bestFit="1" customWidth="1"/>
    <col min="2306" max="2307" width="11.625" style="538" customWidth="1"/>
    <col min="2308" max="2560" width="9" style="538"/>
    <col min="2561" max="2561" width="26.5" style="538" bestFit="1" customWidth="1"/>
    <col min="2562" max="2563" width="11.625" style="538" customWidth="1"/>
    <col min="2564" max="2816" width="9" style="538"/>
    <col min="2817" max="2817" width="26.5" style="538" bestFit="1" customWidth="1"/>
    <col min="2818" max="2819" width="11.625" style="538" customWidth="1"/>
    <col min="2820" max="3072" width="9" style="538"/>
    <col min="3073" max="3073" width="26.5" style="538" bestFit="1" customWidth="1"/>
    <col min="3074" max="3075" width="11.625" style="538" customWidth="1"/>
    <col min="3076" max="3328" width="9" style="538"/>
    <col min="3329" max="3329" width="26.5" style="538" bestFit="1" customWidth="1"/>
    <col min="3330" max="3331" width="11.625" style="538" customWidth="1"/>
    <col min="3332" max="3584" width="9" style="538"/>
    <col min="3585" max="3585" width="26.5" style="538" bestFit="1" customWidth="1"/>
    <col min="3586" max="3587" width="11.625" style="538" customWidth="1"/>
    <col min="3588" max="3840" width="9" style="538"/>
    <col min="3841" max="3841" width="26.5" style="538" bestFit="1" customWidth="1"/>
    <col min="3842" max="3843" width="11.625" style="538" customWidth="1"/>
    <col min="3844" max="4096" width="9" style="538"/>
    <col min="4097" max="4097" width="26.5" style="538" bestFit="1" customWidth="1"/>
    <col min="4098" max="4099" width="11.625" style="538" customWidth="1"/>
    <col min="4100" max="4352" width="9" style="538"/>
    <col min="4353" max="4353" width="26.5" style="538" bestFit="1" customWidth="1"/>
    <col min="4354" max="4355" width="11.625" style="538" customWidth="1"/>
    <col min="4356" max="4608" width="9" style="538"/>
    <col min="4609" max="4609" width="26.5" style="538" bestFit="1" customWidth="1"/>
    <col min="4610" max="4611" width="11.625" style="538" customWidth="1"/>
    <col min="4612" max="4864" width="9" style="538"/>
    <col min="4865" max="4865" width="26.5" style="538" bestFit="1" customWidth="1"/>
    <col min="4866" max="4867" width="11.625" style="538" customWidth="1"/>
    <col min="4868" max="5120" width="9" style="538"/>
    <col min="5121" max="5121" width="26.5" style="538" bestFit="1" customWidth="1"/>
    <col min="5122" max="5123" width="11.625" style="538" customWidth="1"/>
    <col min="5124" max="5376" width="9" style="538"/>
    <col min="5377" max="5377" width="26.5" style="538" bestFit="1" customWidth="1"/>
    <col min="5378" max="5379" width="11.625" style="538" customWidth="1"/>
    <col min="5380" max="5632" width="9" style="538"/>
    <col min="5633" max="5633" width="26.5" style="538" bestFit="1" customWidth="1"/>
    <col min="5634" max="5635" width="11.625" style="538" customWidth="1"/>
    <col min="5636" max="5888" width="9" style="538"/>
    <col min="5889" max="5889" width="26.5" style="538" bestFit="1" customWidth="1"/>
    <col min="5890" max="5891" width="11.625" style="538" customWidth="1"/>
    <col min="5892" max="6144" width="9" style="538"/>
    <col min="6145" max="6145" width="26.5" style="538" bestFit="1" customWidth="1"/>
    <col min="6146" max="6147" width="11.625" style="538" customWidth="1"/>
    <col min="6148" max="6400" width="9" style="538"/>
    <col min="6401" max="6401" width="26.5" style="538" bestFit="1" customWidth="1"/>
    <col min="6402" max="6403" width="11.625" style="538" customWidth="1"/>
    <col min="6404" max="6656" width="9" style="538"/>
    <col min="6657" max="6657" width="26.5" style="538" bestFit="1" customWidth="1"/>
    <col min="6658" max="6659" width="11.625" style="538" customWidth="1"/>
    <col min="6660" max="6912" width="9" style="538"/>
    <col min="6913" max="6913" width="26.5" style="538" bestFit="1" customWidth="1"/>
    <col min="6914" max="6915" width="11.625" style="538" customWidth="1"/>
    <col min="6916" max="7168" width="9" style="538"/>
    <col min="7169" max="7169" width="26.5" style="538" bestFit="1" customWidth="1"/>
    <col min="7170" max="7171" width="11.625" style="538" customWidth="1"/>
    <col min="7172" max="7424" width="9" style="538"/>
    <col min="7425" max="7425" width="26.5" style="538" bestFit="1" customWidth="1"/>
    <col min="7426" max="7427" width="11.625" style="538" customWidth="1"/>
    <col min="7428" max="7680" width="9" style="538"/>
    <col min="7681" max="7681" width="26.5" style="538" bestFit="1" customWidth="1"/>
    <col min="7682" max="7683" width="11.625" style="538" customWidth="1"/>
    <col min="7684" max="7936" width="9" style="538"/>
    <col min="7937" max="7937" width="26.5" style="538" bestFit="1" customWidth="1"/>
    <col min="7938" max="7939" width="11.625" style="538" customWidth="1"/>
    <col min="7940" max="8192" width="9" style="538"/>
    <col min="8193" max="8193" width="26.5" style="538" bestFit="1" customWidth="1"/>
    <col min="8194" max="8195" width="11.625" style="538" customWidth="1"/>
    <col min="8196" max="8448" width="9" style="538"/>
    <col min="8449" max="8449" width="26.5" style="538" bestFit="1" customWidth="1"/>
    <col min="8450" max="8451" width="11.625" style="538" customWidth="1"/>
    <col min="8452" max="8704" width="9" style="538"/>
    <col min="8705" max="8705" width="26.5" style="538" bestFit="1" customWidth="1"/>
    <col min="8706" max="8707" width="11.625" style="538" customWidth="1"/>
    <col min="8708" max="8960" width="9" style="538"/>
    <col min="8961" max="8961" width="26.5" style="538" bestFit="1" customWidth="1"/>
    <col min="8962" max="8963" width="11.625" style="538" customWidth="1"/>
    <col min="8964" max="9216" width="9" style="538"/>
    <col min="9217" max="9217" width="26.5" style="538" bestFit="1" customWidth="1"/>
    <col min="9218" max="9219" width="11.625" style="538" customWidth="1"/>
    <col min="9220" max="9472" width="9" style="538"/>
    <col min="9473" max="9473" width="26.5" style="538" bestFit="1" customWidth="1"/>
    <col min="9474" max="9475" width="11.625" style="538" customWidth="1"/>
    <col min="9476" max="9728" width="9" style="538"/>
    <col min="9729" max="9729" width="26.5" style="538" bestFit="1" customWidth="1"/>
    <col min="9730" max="9731" width="11.625" style="538" customWidth="1"/>
    <col min="9732" max="9984" width="9" style="538"/>
    <col min="9985" max="9985" width="26.5" style="538" bestFit="1" customWidth="1"/>
    <col min="9986" max="9987" width="11.625" style="538" customWidth="1"/>
    <col min="9988" max="10240" width="9" style="538"/>
    <col min="10241" max="10241" width="26.5" style="538" bestFit="1" customWidth="1"/>
    <col min="10242" max="10243" width="11.625" style="538" customWidth="1"/>
    <col min="10244" max="10496" width="9" style="538"/>
    <col min="10497" max="10497" width="26.5" style="538" bestFit="1" customWidth="1"/>
    <col min="10498" max="10499" width="11.625" style="538" customWidth="1"/>
    <col min="10500" max="10752" width="9" style="538"/>
    <col min="10753" max="10753" width="26.5" style="538" bestFit="1" customWidth="1"/>
    <col min="10754" max="10755" width="11.625" style="538" customWidth="1"/>
    <col min="10756" max="11008" width="9" style="538"/>
    <col min="11009" max="11009" width="26.5" style="538" bestFit="1" customWidth="1"/>
    <col min="11010" max="11011" width="11.625" style="538" customWidth="1"/>
    <col min="11012" max="11264" width="9" style="538"/>
    <col min="11265" max="11265" width="26.5" style="538" bestFit="1" customWidth="1"/>
    <col min="11266" max="11267" width="11.625" style="538" customWidth="1"/>
    <col min="11268" max="11520" width="9" style="538"/>
    <col min="11521" max="11521" width="26.5" style="538" bestFit="1" customWidth="1"/>
    <col min="11522" max="11523" width="11.625" style="538" customWidth="1"/>
    <col min="11524" max="11776" width="9" style="538"/>
    <col min="11777" max="11777" width="26.5" style="538" bestFit="1" customWidth="1"/>
    <col min="11778" max="11779" width="11.625" style="538" customWidth="1"/>
    <col min="11780" max="12032" width="9" style="538"/>
    <col min="12033" max="12033" width="26.5" style="538" bestFit="1" customWidth="1"/>
    <col min="12034" max="12035" width="11.625" style="538" customWidth="1"/>
    <col min="12036" max="12288" width="9" style="538"/>
    <col min="12289" max="12289" width="26.5" style="538" bestFit="1" customWidth="1"/>
    <col min="12290" max="12291" width="11.625" style="538" customWidth="1"/>
    <col min="12292" max="12544" width="9" style="538"/>
    <col min="12545" max="12545" width="26.5" style="538" bestFit="1" customWidth="1"/>
    <col min="12546" max="12547" width="11.625" style="538" customWidth="1"/>
    <col min="12548" max="12800" width="9" style="538"/>
    <col min="12801" max="12801" width="26.5" style="538" bestFit="1" customWidth="1"/>
    <col min="12802" max="12803" width="11.625" style="538" customWidth="1"/>
    <col min="12804" max="13056" width="9" style="538"/>
    <col min="13057" max="13057" width="26.5" style="538" bestFit="1" customWidth="1"/>
    <col min="13058" max="13059" width="11.625" style="538" customWidth="1"/>
    <col min="13060" max="13312" width="9" style="538"/>
    <col min="13313" max="13313" width="26.5" style="538" bestFit="1" customWidth="1"/>
    <col min="13314" max="13315" width="11.625" style="538" customWidth="1"/>
    <col min="13316" max="13568" width="9" style="538"/>
    <col min="13569" max="13569" width="26.5" style="538" bestFit="1" customWidth="1"/>
    <col min="13570" max="13571" width="11.625" style="538" customWidth="1"/>
    <col min="13572" max="13824" width="9" style="538"/>
    <col min="13825" max="13825" width="26.5" style="538" bestFit="1" customWidth="1"/>
    <col min="13826" max="13827" width="11.625" style="538" customWidth="1"/>
    <col min="13828" max="14080" width="9" style="538"/>
    <col min="14081" max="14081" width="26.5" style="538" bestFit="1" customWidth="1"/>
    <col min="14082" max="14083" width="11.625" style="538" customWidth="1"/>
    <col min="14084" max="14336" width="9" style="538"/>
    <col min="14337" max="14337" width="26.5" style="538" bestFit="1" customWidth="1"/>
    <col min="14338" max="14339" width="11.625" style="538" customWidth="1"/>
    <col min="14340" max="14592" width="9" style="538"/>
    <col min="14593" max="14593" width="26.5" style="538" bestFit="1" customWidth="1"/>
    <col min="14594" max="14595" width="11.625" style="538" customWidth="1"/>
    <col min="14596" max="14848" width="9" style="538"/>
    <col min="14849" max="14849" width="26.5" style="538" bestFit="1" customWidth="1"/>
    <col min="14850" max="14851" width="11.625" style="538" customWidth="1"/>
    <col min="14852" max="15104" width="9" style="538"/>
    <col min="15105" max="15105" width="26.5" style="538" bestFit="1" customWidth="1"/>
    <col min="15106" max="15107" width="11.625" style="538" customWidth="1"/>
    <col min="15108" max="15360" width="9" style="538"/>
    <col min="15361" max="15361" width="26.5" style="538" bestFit="1" customWidth="1"/>
    <col min="15362" max="15363" width="11.625" style="538" customWidth="1"/>
    <col min="15364" max="15616" width="9" style="538"/>
    <col min="15617" max="15617" width="26.5" style="538" bestFit="1" customWidth="1"/>
    <col min="15618" max="15619" width="11.625" style="538" customWidth="1"/>
    <col min="15620" max="15872" width="9" style="538"/>
    <col min="15873" max="15873" width="26.5" style="538" bestFit="1" customWidth="1"/>
    <col min="15874" max="15875" width="11.625" style="538" customWidth="1"/>
    <col min="15876" max="16128" width="9" style="538"/>
    <col min="16129" max="16129" width="26.5" style="538" bestFit="1" customWidth="1"/>
    <col min="16130" max="16131" width="11.625" style="538" customWidth="1"/>
    <col min="16132" max="16384" width="9" style="538"/>
  </cols>
  <sheetData>
    <row r="1" spans="1:7">
      <c r="A1" s="629" t="s">
        <v>488</v>
      </c>
      <c r="B1" s="629"/>
      <c r="C1" s="629"/>
    </row>
    <row r="2" spans="1:7" ht="16.5" thickBot="1">
      <c r="A2" s="539"/>
      <c r="B2" s="674" t="str">
        <f>'[4]分县市区能源（管理）'!B3</f>
        <v>1－2月</v>
      </c>
      <c r="C2" s="540" t="s">
        <v>468</v>
      </c>
    </row>
    <row r="3" spans="1:7" ht="19.5" customHeight="1">
      <c r="A3" s="541"/>
      <c r="B3" s="542" t="s">
        <v>469</v>
      </c>
      <c r="C3" s="543" t="s">
        <v>470</v>
      </c>
      <c r="F3" s="495"/>
      <c r="G3" s="495"/>
    </row>
    <row r="4" spans="1:7" s="549" customFormat="1" ht="19.5" customHeight="1">
      <c r="A4" s="544" t="s">
        <v>471</v>
      </c>
      <c r="B4" s="545">
        <v>2141.1071000000002</v>
      </c>
      <c r="C4" s="546">
        <v>-2.2725739005010581</v>
      </c>
      <c r="D4" s="547"/>
      <c r="E4" s="548"/>
      <c r="F4" s="495"/>
      <c r="G4" s="495"/>
    </row>
    <row r="5" spans="1:7" s="495" customFormat="1" ht="19.5" customHeight="1">
      <c r="A5" s="494" t="s">
        <v>472</v>
      </c>
      <c r="B5" s="550">
        <v>341.57470000000001</v>
      </c>
      <c r="C5" s="551">
        <v>-2.1593871172121482</v>
      </c>
    </row>
    <row r="6" spans="1:7" s="495" customFormat="1" ht="19.5" customHeight="1">
      <c r="A6" s="494" t="s">
        <v>473</v>
      </c>
      <c r="B6" s="550">
        <v>114.18609000000001</v>
      </c>
      <c r="C6" s="551">
        <v>-6.3016147544191909</v>
      </c>
      <c r="D6" s="536"/>
      <c r="E6" s="536"/>
    </row>
    <row r="7" spans="1:7" s="495" customFormat="1" ht="19.5" customHeight="1">
      <c r="A7" s="494" t="s">
        <v>474</v>
      </c>
      <c r="B7" s="550">
        <v>241.26437999999999</v>
      </c>
      <c r="C7" s="551">
        <v>-1.0612207337568123</v>
      </c>
      <c r="D7" s="536"/>
      <c r="E7" s="536"/>
    </row>
    <row r="8" spans="1:7" s="495" customFormat="1" ht="19.5" customHeight="1">
      <c r="A8" s="494" t="s">
        <v>475</v>
      </c>
      <c r="B8" s="550">
        <v>162.30330000000001</v>
      </c>
      <c r="C8" s="551">
        <v>-2.3685462514946067</v>
      </c>
      <c r="D8" s="536"/>
    </row>
    <row r="9" spans="1:7" s="495" customFormat="1" ht="19.5" customHeight="1">
      <c r="A9" s="494" t="s">
        <v>476</v>
      </c>
      <c r="B9" s="550">
        <v>486.08324000000005</v>
      </c>
      <c r="C9" s="551">
        <v>-2.3029207509681271</v>
      </c>
      <c r="D9" s="536"/>
    </row>
    <row r="10" spans="1:7" s="495" customFormat="1" ht="19.5" customHeight="1">
      <c r="A10" s="494" t="s">
        <v>477</v>
      </c>
      <c r="B10" s="550">
        <v>205.54083000000003</v>
      </c>
      <c r="C10" s="551">
        <v>-1.3298431038508198</v>
      </c>
      <c r="D10" s="536"/>
    </row>
    <row r="11" spans="1:7" s="495" customFormat="1" ht="19.5" customHeight="1">
      <c r="A11" s="494" t="s">
        <v>478</v>
      </c>
      <c r="B11" s="550">
        <v>429.31247000000002</v>
      </c>
      <c r="C11" s="551">
        <v>-3.0053089099676811</v>
      </c>
      <c r="D11" s="536"/>
    </row>
    <row r="12" spans="1:7" s="495" customFormat="1" ht="19.5" customHeight="1">
      <c r="A12" s="494" t="s">
        <v>479</v>
      </c>
      <c r="B12" s="550">
        <v>124.61958999999999</v>
      </c>
      <c r="C12" s="551">
        <v>-1.812388069593851E-2</v>
      </c>
      <c r="D12" s="536"/>
    </row>
    <row r="13" spans="1:7" s="495" customFormat="1" ht="19.5" customHeight="1">
      <c r="A13" s="494" t="s">
        <v>480</v>
      </c>
      <c r="B13" s="550">
        <v>36.222499999999997</v>
      </c>
      <c r="C13" s="551">
        <v>-1.3441812745005706</v>
      </c>
      <c r="D13" s="536"/>
    </row>
    <row r="14" spans="1:7" ht="19.5" customHeight="1">
      <c r="A14" s="544" t="s">
        <v>481</v>
      </c>
      <c r="B14" s="505">
        <v>99.453180000000003</v>
      </c>
      <c r="C14" s="507">
        <v>35.490457730576765</v>
      </c>
    </row>
    <row r="15" spans="1:7" s="495" customFormat="1" ht="19.5" customHeight="1">
      <c r="A15" s="494" t="s">
        <v>472</v>
      </c>
      <c r="B15" s="505">
        <v>27.261609999999997</v>
      </c>
      <c r="C15" s="507">
        <v>48.6</v>
      </c>
      <c r="D15" s="536"/>
    </row>
    <row r="16" spans="1:7" s="495" customFormat="1" ht="19.5" customHeight="1">
      <c r="A16" s="494" t="s">
        <v>482</v>
      </c>
      <c r="B16" s="505">
        <v>4.3563300000000007</v>
      </c>
      <c r="C16" s="507">
        <v>-9.3341686056918007</v>
      </c>
      <c r="D16" s="536"/>
    </row>
    <row r="17" spans="1:4" s="495" customFormat="1" ht="19.5" customHeight="1">
      <c r="A17" s="494" t="s">
        <v>474</v>
      </c>
      <c r="B17" s="505">
        <v>5.3160800000000004</v>
      </c>
      <c r="C17" s="507">
        <v>29.217994963588101</v>
      </c>
      <c r="D17" s="536"/>
    </row>
    <row r="18" spans="1:4" s="495" customFormat="1" ht="19.5" customHeight="1">
      <c r="A18" s="494" t="s">
        <v>483</v>
      </c>
      <c r="B18" s="505">
        <v>3.5315199999999995</v>
      </c>
      <c r="C18" s="507">
        <v>7.1479066606390198</v>
      </c>
      <c r="D18" s="536"/>
    </row>
    <row r="19" spans="1:4" s="495" customFormat="1" ht="19.5" customHeight="1">
      <c r="A19" s="494" t="s">
        <v>476</v>
      </c>
      <c r="B19" s="505">
        <v>20.521169999999998</v>
      </c>
      <c r="C19" s="507">
        <v>39.799999999999997</v>
      </c>
      <c r="D19" s="536"/>
    </row>
    <row r="20" spans="1:4" s="495" customFormat="1" ht="19.5" customHeight="1">
      <c r="A20" s="494" t="s">
        <v>484</v>
      </c>
      <c r="B20" s="505">
        <v>6.1142000000000003</v>
      </c>
      <c r="C20" s="507">
        <v>23.5216873068143</v>
      </c>
      <c r="D20" s="536"/>
    </row>
    <row r="21" spans="1:4" s="495" customFormat="1" ht="19.5" customHeight="1">
      <c r="A21" s="494" t="s">
        <v>478</v>
      </c>
      <c r="B21" s="505">
        <v>13.86101</v>
      </c>
      <c r="C21" s="507">
        <v>29.260193186078226</v>
      </c>
      <c r="D21" s="536"/>
    </row>
    <row r="22" spans="1:4" s="495" customFormat="1" ht="19.5" customHeight="1">
      <c r="A22" s="494" t="s">
        <v>485</v>
      </c>
      <c r="B22" s="505">
        <v>18.154589999999999</v>
      </c>
      <c r="C22" s="507">
        <v>48.5</v>
      </c>
      <c r="D22" s="536"/>
    </row>
    <row r="23" spans="1:4" s="495" customFormat="1" ht="12" thickBot="1">
      <c r="A23" s="494" t="s">
        <v>486</v>
      </c>
      <c r="B23" s="505">
        <v>0.3367</v>
      </c>
      <c r="C23" s="507">
        <v>29.7</v>
      </c>
      <c r="D23" s="536"/>
    </row>
    <row r="24" spans="1:4">
      <c r="A24" s="630" t="s">
        <v>531</v>
      </c>
      <c r="B24" s="631"/>
      <c r="C24" s="631"/>
    </row>
    <row r="25" spans="1:4">
      <c r="B25" s="538">
        <v>32</v>
      </c>
    </row>
  </sheetData>
  <mergeCells count="2">
    <mergeCell ref="A1:C1"/>
    <mergeCell ref="A24:C24"/>
  </mergeCells>
  <phoneticPr fontId="11" type="noConversion"/>
  <pageMargins left="0.75" right="0.75" top="1" bottom="1" header="0.5" footer="0.5"/>
  <pageSetup paperSize="9" orientation="portrait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00B050"/>
  </sheetPr>
  <dimension ref="A1:G38"/>
  <sheetViews>
    <sheetView topLeftCell="A4" workbookViewId="0">
      <selection activeCell="M14" sqref="M14"/>
    </sheetView>
  </sheetViews>
  <sheetFormatPr defaultRowHeight="13.5"/>
  <cols>
    <col min="1" max="1" width="16.375" style="1" customWidth="1"/>
    <col min="2" max="2" width="9.75" style="2" customWidth="1"/>
    <col min="3" max="5" width="9.75" style="3" customWidth="1"/>
    <col min="6" max="16384" width="9" style="3"/>
  </cols>
  <sheetData>
    <row r="1" spans="1:7" ht="20.25">
      <c r="A1" s="632" t="s">
        <v>205</v>
      </c>
      <c r="B1" s="633"/>
      <c r="C1" s="633"/>
      <c r="D1" s="633"/>
      <c r="E1" s="633"/>
    </row>
    <row r="2" spans="1:7" ht="17.25" customHeight="1">
      <c r="A2" s="4"/>
      <c r="B2" s="5"/>
      <c r="C2" s="6"/>
      <c r="D2" s="7"/>
      <c r="E2" s="8" t="s">
        <v>130</v>
      </c>
    </row>
    <row r="3" spans="1:7" ht="33" customHeight="1">
      <c r="A3" s="87" t="s">
        <v>242</v>
      </c>
      <c r="B3" s="9" t="s">
        <v>346</v>
      </c>
      <c r="C3" s="10" t="s">
        <v>343</v>
      </c>
      <c r="D3" s="9" t="s">
        <v>15</v>
      </c>
      <c r="E3" s="11" t="s">
        <v>16</v>
      </c>
      <c r="F3" s="114"/>
      <c r="G3" s="114"/>
    </row>
    <row r="4" spans="1:7">
      <c r="A4" s="12" t="s">
        <v>131</v>
      </c>
      <c r="B4" s="218">
        <v>328405.43</v>
      </c>
      <c r="C4" s="219">
        <v>43.49709573933842</v>
      </c>
      <c r="D4" s="218">
        <v>856960.21</v>
      </c>
      <c r="E4" s="220">
        <v>44.191420592386052</v>
      </c>
      <c r="F4" s="114"/>
      <c r="G4" s="114"/>
    </row>
    <row r="5" spans="1:7">
      <c r="A5" s="13" t="s">
        <v>132</v>
      </c>
      <c r="B5" s="221">
        <v>78971.320000000007</v>
      </c>
      <c r="C5" s="222">
        <v>38.860731537827462</v>
      </c>
      <c r="D5" s="221">
        <v>205031.97</v>
      </c>
      <c r="E5" s="223">
        <v>41.100969253800315</v>
      </c>
      <c r="F5" s="114"/>
      <c r="G5" s="114"/>
    </row>
    <row r="6" spans="1:7">
      <c r="A6" s="13" t="s">
        <v>133</v>
      </c>
      <c r="B6" s="221">
        <v>50987.19</v>
      </c>
      <c r="C6" s="222">
        <v>39.297083315120005</v>
      </c>
      <c r="D6" s="221">
        <v>127396.89</v>
      </c>
      <c r="E6" s="223">
        <v>36.410251962524583</v>
      </c>
      <c r="F6" s="114"/>
      <c r="G6" s="114"/>
    </row>
    <row r="7" spans="1:7">
      <c r="A7" s="13" t="s">
        <v>134</v>
      </c>
      <c r="B7" s="221">
        <v>27984.13</v>
      </c>
      <c r="C7" s="222">
        <v>38.072685181530403</v>
      </c>
      <c r="D7" s="221">
        <v>77635.08</v>
      </c>
      <c r="E7" s="223">
        <v>49.539132560280287</v>
      </c>
      <c r="F7" s="114"/>
      <c r="G7" s="114"/>
    </row>
    <row r="8" spans="1:7">
      <c r="A8" s="13" t="s">
        <v>135</v>
      </c>
      <c r="B8" s="221">
        <v>29883.48</v>
      </c>
      <c r="C8" s="222">
        <v>74.974734670122018</v>
      </c>
      <c r="D8" s="221">
        <v>90096.29</v>
      </c>
      <c r="E8" s="223">
        <v>68.83798887497359</v>
      </c>
      <c r="F8" s="114"/>
      <c r="G8" s="114"/>
    </row>
    <row r="9" spans="1:7" ht="12.75" customHeight="1">
      <c r="A9" s="13" t="s">
        <v>136</v>
      </c>
      <c r="B9" s="221">
        <v>77494.63</v>
      </c>
      <c r="C9" s="222">
        <v>53.088119874526228</v>
      </c>
      <c r="D9" s="221">
        <v>170405.80240000002</v>
      </c>
      <c r="E9" s="223">
        <v>38.387602517236765</v>
      </c>
      <c r="F9" s="114"/>
      <c r="G9" s="114"/>
    </row>
    <row r="10" spans="1:7">
      <c r="A10" s="13" t="s">
        <v>137</v>
      </c>
      <c r="B10" s="221">
        <v>56685.89</v>
      </c>
      <c r="C10" s="222">
        <v>48.801899048349554</v>
      </c>
      <c r="D10" s="221">
        <v>158396.62</v>
      </c>
      <c r="E10" s="223">
        <v>49.286008407507474</v>
      </c>
      <c r="F10" s="114"/>
      <c r="G10" s="114"/>
    </row>
    <row r="11" spans="1:7" ht="12.75" customHeight="1">
      <c r="A11" s="14" t="s">
        <v>138</v>
      </c>
      <c r="B11" s="221">
        <v>26138.333299999998</v>
      </c>
      <c r="C11" s="222">
        <v>62.465640428305136</v>
      </c>
      <c r="D11" s="221">
        <v>71872.890299999999</v>
      </c>
      <c r="E11" s="223">
        <v>48.287408724486603</v>
      </c>
      <c r="F11" s="114"/>
      <c r="G11" s="114"/>
    </row>
    <row r="12" spans="1:7">
      <c r="A12" s="13" t="s">
        <v>139</v>
      </c>
      <c r="B12" s="221">
        <v>14780.03</v>
      </c>
      <c r="C12" s="222">
        <v>45.976181634297831</v>
      </c>
      <c r="D12" s="221">
        <v>43765.73</v>
      </c>
      <c r="E12" s="223">
        <v>50.810846759576435</v>
      </c>
      <c r="F12" s="114"/>
      <c r="G12" s="114"/>
    </row>
    <row r="13" spans="1:7">
      <c r="A13" s="13" t="s">
        <v>140</v>
      </c>
      <c r="B13" s="221">
        <v>11358.3033</v>
      </c>
      <c r="C13" s="222">
        <v>90.461473580422478</v>
      </c>
      <c r="D13" s="221">
        <v>28107.1603</v>
      </c>
      <c r="E13" s="223">
        <v>44.522007511173165</v>
      </c>
      <c r="F13" s="114"/>
      <c r="G13" s="114"/>
    </row>
    <row r="14" spans="1:7">
      <c r="A14" s="13" t="s">
        <v>141</v>
      </c>
      <c r="B14" s="221">
        <v>62321.86</v>
      </c>
      <c r="C14" s="222">
        <v>26.625999369733449</v>
      </c>
      <c r="D14" s="221">
        <v>165067.20000000001</v>
      </c>
      <c r="E14" s="223">
        <v>31.777543726146519</v>
      </c>
      <c r="F14" s="114"/>
      <c r="G14" s="114"/>
    </row>
    <row r="15" spans="1:7">
      <c r="A15" s="15" t="s">
        <v>142</v>
      </c>
      <c r="B15" s="221">
        <v>246206.07999999999</v>
      </c>
      <c r="C15" s="222">
        <v>83.121235536513012</v>
      </c>
      <c r="D15" s="221">
        <v>642745.04</v>
      </c>
      <c r="E15" s="223">
        <v>63.391965593441157</v>
      </c>
      <c r="F15" s="114"/>
      <c r="G15" s="114"/>
    </row>
    <row r="16" spans="1:7">
      <c r="A16" s="13" t="s">
        <v>132</v>
      </c>
      <c r="B16" s="221">
        <v>49226.54</v>
      </c>
      <c r="C16" s="222">
        <v>89.109769360527423</v>
      </c>
      <c r="D16" s="221">
        <v>131800.33000000002</v>
      </c>
      <c r="E16" s="223">
        <v>66.188818269325594</v>
      </c>
      <c r="F16" s="114"/>
      <c r="G16" s="114"/>
    </row>
    <row r="17" spans="1:7">
      <c r="A17" s="13" t="s">
        <v>133</v>
      </c>
      <c r="B17" s="221">
        <v>28016.3</v>
      </c>
      <c r="C17" s="222">
        <v>99.569892166737674</v>
      </c>
      <c r="D17" s="221">
        <v>71895.86</v>
      </c>
      <c r="E17" s="223">
        <v>61.982737819109168</v>
      </c>
      <c r="F17" s="114"/>
      <c r="G17" s="114"/>
    </row>
    <row r="18" spans="1:7">
      <c r="A18" s="13" t="s">
        <v>134</v>
      </c>
      <c r="B18" s="221">
        <v>21210.240000000002</v>
      </c>
      <c r="C18" s="222">
        <v>76.865046242056394</v>
      </c>
      <c r="D18" s="221">
        <v>59904.47</v>
      </c>
      <c r="E18" s="223">
        <v>71.534523829636257</v>
      </c>
      <c r="F18" s="114"/>
      <c r="G18" s="114"/>
    </row>
    <row r="19" spans="1:7">
      <c r="A19" s="13" t="s">
        <v>135</v>
      </c>
      <c r="B19" s="221">
        <v>20052.580000000002</v>
      </c>
      <c r="C19" s="222">
        <v>231.35066269868156</v>
      </c>
      <c r="D19" s="221">
        <v>64139.7</v>
      </c>
      <c r="E19" s="223">
        <v>116.58317673695353</v>
      </c>
      <c r="F19" s="114"/>
      <c r="G19" s="114"/>
    </row>
    <row r="20" spans="1:7">
      <c r="A20" s="14" t="s">
        <v>136</v>
      </c>
      <c r="B20" s="221">
        <v>67811.649999999994</v>
      </c>
      <c r="C20" s="222">
        <v>71.549983809273215</v>
      </c>
      <c r="D20" s="221">
        <v>143342.38330000002</v>
      </c>
      <c r="E20" s="223">
        <v>42.831973243613966</v>
      </c>
      <c r="F20" s="114"/>
      <c r="G20" s="114"/>
    </row>
    <row r="21" spans="1:7">
      <c r="A21" s="13" t="s">
        <v>137</v>
      </c>
      <c r="B21" s="221">
        <v>42889.9</v>
      </c>
      <c r="C21" s="222">
        <v>98.152909352571186</v>
      </c>
      <c r="D21" s="221">
        <v>119061.66</v>
      </c>
      <c r="E21" s="223">
        <v>73.318848081873583</v>
      </c>
      <c r="F21" s="114"/>
      <c r="G21" s="114"/>
    </row>
    <row r="22" spans="1:7">
      <c r="A22" s="16" t="s">
        <v>138</v>
      </c>
      <c r="B22" s="221">
        <v>19674.866170000001</v>
      </c>
      <c r="C22" s="222">
        <v>136.35346670126404</v>
      </c>
      <c r="D22" s="221">
        <v>54952.252899999999</v>
      </c>
      <c r="E22" s="223">
        <v>66.412700811315744</v>
      </c>
      <c r="F22" s="114"/>
      <c r="G22" s="114"/>
    </row>
    <row r="23" spans="1:7">
      <c r="A23" s="16" t="s">
        <v>139</v>
      </c>
      <c r="B23" s="221">
        <v>9037.07</v>
      </c>
      <c r="C23" s="222">
        <v>168.030287751434</v>
      </c>
      <c r="D23" s="221">
        <v>29341.82</v>
      </c>
      <c r="E23" s="223">
        <v>88.19933781545808</v>
      </c>
      <c r="F23" s="114"/>
      <c r="G23" s="114"/>
    </row>
    <row r="24" spans="1:7">
      <c r="A24" s="16" t="s">
        <v>140</v>
      </c>
      <c r="B24" s="221">
        <v>10637.79617</v>
      </c>
      <c r="C24" s="222">
        <v>114.78868350065014</v>
      </c>
      <c r="D24" s="221">
        <v>25610.4329</v>
      </c>
      <c r="E24" s="223">
        <v>46.925898048574808</v>
      </c>
      <c r="F24" s="114"/>
      <c r="G24" s="114"/>
    </row>
    <row r="25" spans="1:7">
      <c r="A25" s="16" t="s">
        <v>141</v>
      </c>
      <c r="B25" s="221">
        <v>49588.59</v>
      </c>
      <c r="C25" s="222">
        <v>55.051754176416949</v>
      </c>
      <c r="D25" s="221">
        <v>130615.84</v>
      </c>
      <c r="E25" s="223">
        <v>45.613847914412631</v>
      </c>
    </row>
    <row r="26" spans="1:7">
      <c r="A26" s="17" t="s">
        <v>143</v>
      </c>
      <c r="B26" s="221">
        <v>40368.339999999997</v>
      </c>
      <c r="C26" s="222">
        <v>-24.478149116608705</v>
      </c>
      <c r="D26" s="221">
        <v>103705.17</v>
      </c>
      <c r="E26" s="223">
        <v>5.64315135433473</v>
      </c>
    </row>
    <row r="27" spans="1:7">
      <c r="A27" s="18" t="s">
        <v>132</v>
      </c>
      <c r="B27" s="221">
        <v>14498.77</v>
      </c>
      <c r="C27" s="222">
        <v>-10.16737547522392</v>
      </c>
      <c r="D27" s="221">
        <v>33845.29</v>
      </c>
      <c r="E27" s="223">
        <v>15.567287277088004</v>
      </c>
    </row>
    <row r="28" spans="1:7">
      <c r="A28" s="18" t="s">
        <v>133</v>
      </c>
      <c r="B28" s="221">
        <v>11205.78</v>
      </c>
      <c r="C28" s="222">
        <v>-2.1799135786303481</v>
      </c>
      <c r="D28" s="221">
        <v>25282.080000000002</v>
      </c>
      <c r="E28" s="223">
        <v>21.521002465788985</v>
      </c>
    </row>
    <row r="29" spans="1:7">
      <c r="A29" s="18" t="s">
        <v>134</v>
      </c>
      <c r="B29" s="221">
        <v>3292.99</v>
      </c>
      <c r="C29" s="222">
        <v>-29.700955967431369</v>
      </c>
      <c r="D29" s="221">
        <v>8563.2099999999991</v>
      </c>
      <c r="E29" s="223">
        <v>0.96315283109629224</v>
      </c>
    </row>
    <row r="30" spans="1:7">
      <c r="A30" s="18" t="s">
        <v>135</v>
      </c>
      <c r="B30" s="221">
        <v>5344.62</v>
      </c>
      <c r="C30" s="222">
        <v>-24.13609065139724</v>
      </c>
      <c r="D30" s="221">
        <v>14129.4</v>
      </c>
      <c r="E30" s="223">
        <v>8.5476658187860757</v>
      </c>
    </row>
    <row r="31" spans="1:7">
      <c r="A31" s="18" t="s">
        <v>136</v>
      </c>
      <c r="B31" s="221">
        <v>4815.34</v>
      </c>
      <c r="C31" s="222">
        <v>-26.037778740319553</v>
      </c>
      <c r="D31" s="221">
        <v>13856.045100000001</v>
      </c>
      <c r="E31" s="223">
        <v>18.06405823429369</v>
      </c>
    </row>
    <row r="32" spans="1:7">
      <c r="A32" s="18" t="s">
        <v>137</v>
      </c>
      <c r="B32" s="221">
        <v>6009.8</v>
      </c>
      <c r="C32" s="222">
        <v>-37.833406604773842</v>
      </c>
      <c r="D32" s="221">
        <v>18228.900000000001</v>
      </c>
      <c r="E32" s="223">
        <v>-0.38896004826208808</v>
      </c>
    </row>
    <row r="33" spans="1:5">
      <c r="A33" s="18" t="s">
        <v>138</v>
      </c>
      <c r="B33" s="221">
        <v>3425.7746999999999</v>
      </c>
      <c r="C33" s="222">
        <v>-27.435093984723508</v>
      </c>
      <c r="D33" s="221">
        <v>8961.7645000000011</v>
      </c>
      <c r="E33" s="223">
        <v>6.9322164139657749</v>
      </c>
    </row>
    <row r="34" spans="1:5">
      <c r="A34" s="18" t="s">
        <v>139</v>
      </c>
      <c r="B34" s="221">
        <v>3003.74</v>
      </c>
      <c r="C34" s="222">
        <v>-26.427969588901519</v>
      </c>
      <c r="D34" s="221">
        <v>7439.55</v>
      </c>
      <c r="E34" s="223">
        <v>3.219849378701034</v>
      </c>
    </row>
    <row r="35" spans="1:5">
      <c r="A35" s="18" t="s">
        <v>140</v>
      </c>
      <c r="B35" s="221">
        <v>422.03469999999999</v>
      </c>
      <c r="C35" s="222">
        <v>-33.877307053551846</v>
      </c>
      <c r="D35" s="221">
        <v>1522.2145</v>
      </c>
      <c r="E35" s="223">
        <v>29.736770333500949</v>
      </c>
    </row>
    <row r="36" spans="1:5" ht="14.25" thickBot="1">
      <c r="A36" s="19" t="s">
        <v>141</v>
      </c>
      <c r="B36" s="224">
        <v>6282.31</v>
      </c>
      <c r="C36" s="225">
        <v>-32.94570706127341</v>
      </c>
      <c r="D36" s="224">
        <v>16652.099999999999</v>
      </c>
      <c r="E36" s="226">
        <v>-4.5485889589542028</v>
      </c>
    </row>
    <row r="38" spans="1:5">
      <c r="C38" s="3">
        <v>33</v>
      </c>
    </row>
  </sheetData>
  <mergeCells count="1">
    <mergeCell ref="A1:E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00B050"/>
  </sheetPr>
  <dimension ref="A1:G29"/>
  <sheetViews>
    <sheetView tabSelected="1" workbookViewId="0">
      <selection activeCell="I8" sqref="I8"/>
    </sheetView>
  </sheetViews>
  <sheetFormatPr defaultRowHeight="10.5"/>
  <cols>
    <col min="1" max="1" width="28.375" style="553" bestFit="1" customWidth="1"/>
    <col min="2" max="3" width="10.75" style="553" customWidth="1"/>
    <col min="4" max="4" width="9" style="553"/>
    <col min="5" max="5" width="17.25" style="553" customWidth="1"/>
    <col min="6" max="256" width="9" style="553"/>
    <col min="257" max="257" width="28.375" style="553" bestFit="1" customWidth="1"/>
    <col min="258" max="259" width="10.75" style="553" customWidth="1"/>
    <col min="260" max="260" width="9" style="553"/>
    <col min="261" max="261" width="17.25" style="553" customWidth="1"/>
    <col min="262" max="512" width="9" style="553"/>
    <col min="513" max="513" width="28.375" style="553" bestFit="1" customWidth="1"/>
    <col min="514" max="515" width="10.75" style="553" customWidth="1"/>
    <col min="516" max="516" width="9" style="553"/>
    <col min="517" max="517" width="17.25" style="553" customWidth="1"/>
    <col min="518" max="768" width="9" style="553"/>
    <col min="769" max="769" width="28.375" style="553" bestFit="1" customWidth="1"/>
    <col min="770" max="771" width="10.75" style="553" customWidth="1"/>
    <col min="772" max="772" width="9" style="553"/>
    <col min="773" max="773" width="17.25" style="553" customWidth="1"/>
    <col min="774" max="1024" width="9" style="553"/>
    <col min="1025" max="1025" width="28.375" style="553" bestFit="1" customWidth="1"/>
    <col min="1026" max="1027" width="10.75" style="553" customWidth="1"/>
    <col min="1028" max="1028" width="9" style="553"/>
    <col min="1029" max="1029" width="17.25" style="553" customWidth="1"/>
    <col min="1030" max="1280" width="9" style="553"/>
    <col min="1281" max="1281" width="28.375" style="553" bestFit="1" customWidth="1"/>
    <col min="1282" max="1283" width="10.75" style="553" customWidth="1"/>
    <col min="1284" max="1284" width="9" style="553"/>
    <col min="1285" max="1285" width="17.25" style="553" customWidth="1"/>
    <col min="1286" max="1536" width="9" style="553"/>
    <col min="1537" max="1537" width="28.375" style="553" bestFit="1" customWidth="1"/>
    <col min="1538" max="1539" width="10.75" style="553" customWidth="1"/>
    <col min="1540" max="1540" width="9" style="553"/>
    <col min="1541" max="1541" width="17.25" style="553" customWidth="1"/>
    <col min="1542" max="1792" width="9" style="553"/>
    <col min="1793" max="1793" width="28.375" style="553" bestFit="1" customWidth="1"/>
    <col min="1794" max="1795" width="10.75" style="553" customWidth="1"/>
    <col min="1796" max="1796" width="9" style="553"/>
    <col min="1797" max="1797" width="17.25" style="553" customWidth="1"/>
    <col min="1798" max="2048" width="9" style="553"/>
    <col min="2049" max="2049" width="28.375" style="553" bestFit="1" customWidth="1"/>
    <col min="2050" max="2051" width="10.75" style="553" customWidth="1"/>
    <col min="2052" max="2052" width="9" style="553"/>
    <col min="2053" max="2053" width="17.25" style="553" customWidth="1"/>
    <col min="2054" max="2304" width="9" style="553"/>
    <col min="2305" max="2305" width="28.375" style="553" bestFit="1" customWidth="1"/>
    <col min="2306" max="2307" width="10.75" style="553" customWidth="1"/>
    <col min="2308" max="2308" width="9" style="553"/>
    <col min="2309" max="2309" width="17.25" style="553" customWidth="1"/>
    <col min="2310" max="2560" width="9" style="553"/>
    <col min="2561" max="2561" width="28.375" style="553" bestFit="1" customWidth="1"/>
    <col min="2562" max="2563" width="10.75" style="553" customWidth="1"/>
    <col min="2564" max="2564" width="9" style="553"/>
    <col min="2565" max="2565" width="17.25" style="553" customWidth="1"/>
    <col min="2566" max="2816" width="9" style="553"/>
    <col min="2817" max="2817" width="28.375" style="553" bestFit="1" customWidth="1"/>
    <col min="2818" max="2819" width="10.75" style="553" customWidth="1"/>
    <col min="2820" max="2820" width="9" style="553"/>
    <col min="2821" max="2821" width="17.25" style="553" customWidth="1"/>
    <col min="2822" max="3072" width="9" style="553"/>
    <col min="3073" max="3073" width="28.375" style="553" bestFit="1" customWidth="1"/>
    <col min="3074" max="3075" width="10.75" style="553" customWidth="1"/>
    <col min="3076" max="3076" width="9" style="553"/>
    <col min="3077" max="3077" width="17.25" style="553" customWidth="1"/>
    <col min="3078" max="3328" width="9" style="553"/>
    <col min="3329" max="3329" width="28.375" style="553" bestFit="1" customWidth="1"/>
    <col min="3330" max="3331" width="10.75" style="553" customWidth="1"/>
    <col min="3332" max="3332" width="9" style="553"/>
    <col min="3333" max="3333" width="17.25" style="553" customWidth="1"/>
    <col min="3334" max="3584" width="9" style="553"/>
    <col min="3585" max="3585" width="28.375" style="553" bestFit="1" customWidth="1"/>
    <col min="3586" max="3587" width="10.75" style="553" customWidth="1"/>
    <col min="3588" max="3588" width="9" style="553"/>
    <col min="3589" max="3589" width="17.25" style="553" customWidth="1"/>
    <col min="3590" max="3840" width="9" style="553"/>
    <col min="3841" max="3841" width="28.375" style="553" bestFit="1" customWidth="1"/>
    <col min="3842" max="3843" width="10.75" style="553" customWidth="1"/>
    <col min="3844" max="3844" width="9" style="553"/>
    <col min="3845" max="3845" width="17.25" style="553" customWidth="1"/>
    <col min="3846" max="4096" width="9" style="553"/>
    <col min="4097" max="4097" width="28.375" style="553" bestFit="1" customWidth="1"/>
    <col min="4098" max="4099" width="10.75" style="553" customWidth="1"/>
    <col min="4100" max="4100" width="9" style="553"/>
    <col min="4101" max="4101" width="17.25" style="553" customWidth="1"/>
    <col min="4102" max="4352" width="9" style="553"/>
    <col min="4353" max="4353" width="28.375" style="553" bestFit="1" customWidth="1"/>
    <col min="4354" max="4355" width="10.75" style="553" customWidth="1"/>
    <col min="4356" max="4356" width="9" style="553"/>
    <col min="4357" max="4357" width="17.25" style="553" customWidth="1"/>
    <col min="4358" max="4608" width="9" style="553"/>
    <col min="4609" max="4609" width="28.375" style="553" bestFit="1" customWidth="1"/>
    <col min="4610" max="4611" width="10.75" style="553" customWidth="1"/>
    <col min="4612" max="4612" width="9" style="553"/>
    <col min="4613" max="4613" width="17.25" style="553" customWidth="1"/>
    <col min="4614" max="4864" width="9" style="553"/>
    <col min="4865" max="4865" width="28.375" style="553" bestFit="1" customWidth="1"/>
    <col min="4866" max="4867" width="10.75" style="553" customWidth="1"/>
    <col min="4868" max="4868" width="9" style="553"/>
    <col min="4869" max="4869" width="17.25" style="553" customWidth="1"/>
    <col min="4870" max="5120" width="9" style="553"/>
    <col min="5121" max="5121" width="28.375" style="553" bestFit="1" customWidth="1"/>
    <col min="5122" max="5123" width="10.75" style="553" customWidth="1"/>
    <col min="5124" max="5124" width="9" style="553"/>
    <col min="5125" max="5125" width="17.25" style="553" customWidth="1"/>
    <col min="5126" max="5376" width="9" style="553"/>
    <col min="5377" max="5377" width="28.375" style="553" bestFit="1" customWidth="1"/>
    <col min="5378" max="5379" width="10.75" style="553" customWidth="1"/>
    <col min="5380" max="5380" width="9" style="553"/>
    <col min="5381" max="5381" width="17.25" style="553" customWidth="1"/>
    <col min="5382" max="5632" width="9" style="553"/>
    <col min="5633" max="5633" width="28.375" style="553" bestFit="1" customWidth="1"/>
    <col min="5634" max="5635" width="10.75" style="553" customWidth="1"/>
    <col min="5636" max="5636" width="9" style="553"/>
    <col min="5637" max="5637" width="17.25" style="553" customWidth="1"/>
    <col min="5638" max="5888" width="9" style="553"/>
    <col min="5889" max="5889" width="28.375" style="553" bestFit="1" customWidth="1"/>
    <col min="5890" max="5891" width="10.75" style="553" customWidth="1"/>
    <col min="5892" max="5892" width="9" style="553"/>
    <col min="5893" max="5893" width="17.25" style="553" customWidth="1"/>
    <col min="5894" max="6144" width="9" style="553"/>
    <col min="6145" max="6145" width="28.375" style="553" bestFit="1" customWidth="1"/>
    <col min="6146" max="6147" width="10.75" style="553" customWidth="1"/>
    <col min="6148" max="6148" width="9" style="553"/>
    <col min="6149" max="6149" width="17.25" style="553" customWidth="1"/>
    <col min="6150" max="6400" width="9" style="553"/>
    <col min="6401" max="6401" width="28.375" style="553" bestFit="1" customWidth="1"/>
    <col min="6402" max="6403" width="10.75" style="553" customWidth="1"/>
    <col min="6404" max="6404" width="9" style="553"/>
    <col min="6405" max="6405" width="17.25" style="553" customWidth="1"/>
    <col min="6406" max="6656" width="9" style="553"/>
    <col min="6657" max="6657" width="28.375" style="553" bestFit="1" customWidth="1"/>
    <col min="6658" max="6659" width="10.75" style="553" customWidth="1"/>
    <col min="6660" max="6660" width="9" style="553"/>
    <col min="6661" max="6661" width="17.25" style="553" customWidth="1"/>
    <col min="6662" max="6912" width="9" style="553"/>
    <col min="6913" max="6913" width="28.375" style="553" bestFit="1" customWidth="1"/>
    <col min="6914" max="6915" width="10.75" style="553" customWidth="1"/>
    <col min="6916" max="6916" width="9" style="553"/>
    <col min="6917" max="6917" width="17.25" style="553" customWidth="1"/>
    <col min="6918" max="7168" width="9" style="553"/>
    <col min="7169" max="7169" width="28.375" style="553" bestFit="1" customWidth="1"/>
    <col min="7170" max="7171" width="10.75" style="553" customWidth="1"/>
    <col min="7172" max="7172" width="9" style="553"/>
    <col min="7173" max="7173" width="17.25" style="553" customWidth="1"/>
    <col min="7174" max="7424" width="9" style="553"/>
    <col min="7425" max="7425" width="28.375" style="553" bestFit="1" customWidth="1"/>
    <col min="7426" max="7427" width="10.75" style="553" customWidth="1"/>
    <col min="7428" max="7428" width="9" style="553"/>
    <col min="7429" max="7429" width="17.25" style="553" customWidth="1"/>
    <col min="7430" max="7680" width="9" style="553"/>
    <col min="7681" max="7681" width="28.375" style="553" bestFit="1" customWidth="1"/>
    <col min="7682" max="7683" width="10.75" style="553" customWidth="1"/>
    <col min="7684" max="7684" width="9" style="553"/>
    <col min="7685" max="7685" width="17.25" style="553" customWidth="1"/>
    <col min="7686" max="7936" width="9" style="553"/>
    <col min="7937" max="7937" width="28.375" style="553" bestFit="1" customWidth="1"/>
    <col min="7938" max="7939" width="10.75" style="553" customWidth="1"/>
    <col min="7940" max="7940" width="9" style="553"/>
    <col min="7941" max="7941" width="17.25" style="553" customWidth="1"/>
    <col min="7942" max="8192" width="9" style="553"/>
    <col min="8193" max="8193" width="28.375" style="553" bestFit="1" customWidth="1"/>
    <col min="8194" max="8195" width="10.75" style="553" customWidth="1"/>
    <col min="8196" max="8196" width="9" style="553"/>
    <col min="8197" max="8197" width="17.25" style="553" customWidth="1"/>
    <col min="8198" max="8448" width="9" style="553"/>
    <col min="8449" max="8449" width="28.375" style="553" bestFit="1" customWidth="1"/>
    <col min="8450" max="8451" width="10.75" style="553" customWidth="1"/>
    <col min="8452" max="8452" width="9" style="553"/>
    <col min="8453" max="8453" width="17.25" style="553" customWidth="1"/>
    <col min="8454" max="8704" width="9" style="553"/>
    <col min="8705" max="8705" width="28.375" style="553" bestFit="1" customWidth="1"/>
    <col min="8706" max="8707" width="10.75" style="553" customWidth="1"/>
    <col min="8708" max="8708" width="9" style="553"/>
    <col min="8709" max="8709" width="17.25" style="553" customWidth="1"/>
    <col min="8710" max="8960" width="9" style="553"/>
    <col min="8961" max="8961" width="28.375" style="553" bestFit="1" customWidth="1"/>
    <col min="8962" max="8963" width="10.75" style="553" customWidth="1"/>
    <col min="8964" max="8964" width="9" style="553"/>
    <col min="8965" max="8965" width="17.25" style="553" customWidth="1"/>
    <col min="8966" max="9216" width="9" style="553"/>
    <col min="9217" max="9217" width="28.375" style="553" bestFit="1" customWidth="1"/>
    <col min="9218" max="9219" width="10.75" style="553" customWidth="1"/>
    <col min="9220" max="9220" width="9" style="553"/>
    <col min="9221" max="9221" width="17.25" style="553" customWidth="1"/>
    <col min="9222" max="9472" width="9" style="553"/>
    <col min="9473" max="9473" width="28.375" style="553" bestFit="1" customWidth="1"/>
    <col min="9474" max="9475" width="10.75" style="553" customWidth="1"/>
    <col min="9476" max="9476" width="9" style="553"/>
    <col min="9477" max="9477" width="17.25" style="553" customWidth="1"/>
    <col min="9478" max="9728" width="9" style="553"/>
    <col min="9729" max="9729" width="28.375" style="553" bestFit="1" customWidth="1"/>
    <col min="9730" max="9731" width="10.75" style="553" customWidth="1"/>
    <col min="9732" max="9732" width="9" style="553"/>
    <col min="9733" max="9733" width="17.25" style="553" customWidth="1"/>
    <col min="9734" max="9984" width="9" style="553"/>
    <col min="9985" max="9985" width="28.375" style="553" bestFit="1" customWidth="1"/>
    <col min="9986" max="9987" width="10.75" style="553" customWidth="1"/>
    <col min="9988" max="9988" width="9" style="553"/>
    <col min="9989" max="9989" width="17.25" style="553" customWidth="1"/>
    <col min="9990" max="10240" width="9" style="553"/>
    <col min="10241" max="10241" width="28.375" style="553" bestFit="1" customWidth="1"/>
    <col min="10242" max="10243" width="10.75" style="553" customWidth="1"/>
    <col min="10244" max="10244" width="9" style="553"/>
    <col min="10245" max="10245" width="17.25" style="553" customWidth="1"/>
    <col min="10246" max="10496" width="9" style="553"/>
    <col min="10497" max="10497" width="28.375" style="553" bestFit="1" customWidth="1"/>
    <col min="10498" max="10499" width="10.75" style="553" customWidth="1"/>
    <col min="10500" max="10500" width="9" style="553"/>
    <col min="10501" max="10501" width="17.25" style="553" customWidth="1"/>
    <col min="10502" max="10752" width="9" style="553"/>
    <col min="10753" max="10753" width="28.375" style="553" bestFit="1" customWidth="1"/>
    <col min="10754" max="10755" width="10.75" style="553" customWidth="1"/>
    <col min="10756" max="10756" width="9" style="553"/>
    <col min="10757" max="10757" width="17.25" style="553" customWidth="1"/>
    <col min="10758" max="11008" width="9" style="553"/>
    <col min="11009" max="11009" width="28.375" style="553" bestFit="1" customWidth="1"/>
    <col min="11010" max="11011" width="10.75" style="553" customWidth="1"/>
    <col min="11012" max="11012" width="9" style="553"/>
    <col min="11013" max="11013" width="17.25" style="553" customWidth="1"/>
    <col min="11014" max="11264" width="9" style="553"/>
    <col min="11265" max="11265" width="28.375" style="553" bestFit="1" customWidth="1"/>
    <col min="11266" max="11267" width="10.75" style="553" customWidth="1"/>
    <col min="11268" max="11268" width="9" style="553"/>
    <col min="11269" max="11269" width="17.25" style="553" customWidth="1"/>
    <col min="11270" max="11520" width="9" style="553"/>
    <col min="11521" max="11521" width="28.375" style="553" bestFit="1" customWidth="1"/>
    <col min="11522" max="11523" width="10.75" style="553" customWidth="1"/>
    <col min="11524" max="11524" width="9" style="553"/>
    <col min="11525" max="11525" width="17.25" style="553" customWidth="1"/>
    <col min="11526" max="11776" width="9" style="553"/>
    <col min="11777" max="11777" width="28.375" style="553" bestFit="1" customWidth="1"/>
    <col min="11778" max="11779" width="10.75" style="553" customWidth="1"/>
    <col min="11780" max="11780" width="9" style="553"/>
    <col min="11781" max="11781" width="17.25" style="553" customWidth="1"/>
    <col min="11782" max="12032" width="9" style="553"/>
    <col min="12033" max="12033" width="28.375" style="553" bestFit="1" customWidth="1"/>
    <col min="12034" max="12035" width="10.75" style="553" customWidth="1"/>
    <col min="12036" max="12036" width="9" style="553"/>
    <col min="12037" max="12037" width="17.25" style="553" customWidth="1"/>
    <col min="12038" max="12288" width="9" style="553"/>
    <col min="12289" max="12289" width="28.375" style="553" bestFit="1" customWidth="1"/>
    <col min="12290" max="12291" width="10.75" style="553" customWidth="1"/>
    <col min="12292" max="12292" width="9" style="553"/>
    <col min="12293" max="12293" width="17.25" style="553" customWidth="1"/>
    <col min="12294" max="12544" width="9" style="553"/>
    <col min="12545" max="12545" width="28.375" style="553" bestFit="1" customWidth="1"/>
    <col min="12546" max="12547" width="10.75" style="553" customWidth="1"/>
    <col min="12548" max="12548" width="9" style="553"/>
    <col min="12549" max="12549" width="17.25" style="553" customWidth="1"/>
    <col min="12550" max="12800" width="9" style="553"/>
    <col min="12801" max="12801" width="28.375" style="553" bestFit="1" customWidth="1"/>
    <col min="12802" max="12803" width="10.75" style="553" customWidth="1"/>
    <col min="12804" max="12804" width="9" style="553"/>
    <col min="12805" max="12805" width="17.25" style="553" customWidth="1"/>
    <col min="12806" max="13056" width="9" style="553"/>
    <col min="13057" max="13057" width="28.375" style="553" bestFit="1" customWidth="1"/>
    <col min="13058" max="13059" width="10.75" style="553" customWidth="1"/>
    <col min="13060" max="13060" width="9" style="553"/>
    <col min="13061" max="13061" width="17.25" style="553" customWidth="1"/>
    <col min="13062" max="13312" width="9" style="553"/>
    <col min="13313" max="13313" width="28.375" style="553" bestFit="1" customWidth="1"/>
    <col min="13314" max="13315" width="10.75" style="553" customWidth="1"/>
    <col min="13316" max="13316" width="9" style="553"/>
    <col min="13317" max="13317" width="17.25" style="553" customWidth="1"/>
    <col min="13318" max="13568" width="9" style="553"/>
    <col min="13569" max="13569" width="28.375" style="553" bestFit="1" customWidth="1"/>
    <col min="13570" max="13571" width="10.75" style="553" customWidth="1"/>
    <col min="13572" max="13572" width="9" style="553"/>
    <col min="13573" max="13573" width="17.25" style="553" customWidth="1"/>
    <col min="13574" max="13824" width="9" style="553"/>
    <col min="13825" max="13825" width="28.375" style="553" bestFit="1" customWidth="1"/>
    <col min="13826" max="13827" width="10.75" style="553" customWidth="1"/>
    <col min="13828" max="13828" width="9" style="553"/>
    <col min="13829" max="13829" width="17.25" style="553" customWidth="1"/>
    <col min="13830" max="14080" width="9" style="553"/>
    <col min="14081" max="14081" width="28.375" style="553" bestFit="1" customWidth="1"/>
    <col min="14082" max="14083" width="10.75" style="553" customWidth="1"/>
    <col min="14084" max="14084" width="9" style="553"/>
    <col min="14085" max="14085" width="17.25" style="553" customWidth="1"/>
    <col min="14086" max="14336" width="9" style="553"/>
    <col min="14337" max="14337" width="28.375" style="553" bestFit="1" customWidth="1"/>
    <col min="14338" max="14339" width="10.75" style="553" customWidth="1"/>
    <col min="14340" max="14340" width="9" style="553"/>
    <col min="14341" max="14341" width="17.25" style="553" customWidth="1"/>
    <col min="14342" max="14592" width="9" style="553"/>
    <col min="14593" max="14593" width="28.375" style="553" bestFit="1" customWidth="1"/>
    <col min="14594" max="14595" width="10.75" style="553" customWidth="1"/>
    <col min="14596" max="14596" width="9" style="553"/>
    <col min="14597" max="14597" width="17.25" style="553" customWidth="1"/>
    <col min="14598" max="14848" width="9" style="553"/>
    <col min="14849" max="14849" width="28.375" style="553" bestFit="1" customWidth="1"/>
    <col min="14850" max="14851" width="10.75" style="553" customWidth="1"/>
    <col min="14852" max="14852" width="9" style="553"/>
    <col min="14853" max="14853" width="17.25" style="553" customWidth="1"/>
    <col min="14854" max="15104" width="9" style="553"/>
    <col min="15105" max="15105" width="28.375" style="553" bestFit="1" customWidth="1"/>
    <col min="15106" max="15107" width="10.75" style="553" customWidth="1"/>
    <col min="15108" max="15108" width="9" style="553"/>
    <col min="15109" max="15109" width="17.25" style="553" customWidth="1"/>
    <col min="15110" max="15360" width="9" style="553"/>
    <col min="15361" max="15361" width="28.375" style="553" bestFit="1" customWidth="1"/>
    <col min="15362" max="15363" width="10.75" style="553" customWidth="1"/>
    <col min="15364" max="15364" width="9" style="553"/>
    <col min="15365" max="15365" width="17.25" style="553" customWidth="1"/>
    <col min="15366" max="15616" width="9" style="553"/>
    <col min="15617" max="15617" width="28.375" style="553" bestFit="1" customWidth="1"/>
    <col min="15618" max="15619" width="10.75" style="553" customWidth="1"/>
    <col min="15620" max="15620" width="9" style="553"/>
    <col min="15621" max="15621" width="17.25" style="553" customWidth="1"/>
    <col min="15622" max="15872" width="9" style="553"/>
    <col min="15873" max="15873" width="28.375" style="553" bestFit="1" customWidth="1"/>
    <col min="15874" max="15875" width="10.75" style="553" customWidth="1"/>
    <col min="15876" max="15876" width="9" style="553"/>
    <col min="15877" max="15877" width="17.25" style="553" customWidth="1"/>
    <col min="15878" max="16128" width="9" style="553"/>
    <col min="16129" max="16129" width="28.375" style="553" bestFit="1" customWidth="1"/>
    <col min="16130" max="16131" width="10.75" style="553" customWidth="1"/>
    <col min="16132" max="16132" width="9" style="553"/>
    <col min="16133" max="16133" width="17.25" style="553" customWidth="1"/>
    <col min="16134" max="16384" width="9" style="553"/>
  </cols>
  <sheetData>
    <row r="1" spans="1:7" ht="31.5" customHeight="1">
      <c r="A1" s="612" t="s">
        <v>532</v>
      </c>
      <c r="B1" s="612"/>
      <c r="C1" s="612"/>
      <c r="D1" s="552"/>
    </row>
    <row r="2" spans="1:7" ht="24" customHeight="1">
      <c r="A2" s="497"/>
      <c r="B2" s="554"/>
      <c r="C2" s="555" t="s">
        <v>489</v>
      </c>
    </row>
    <row r="3" spans="1:7" ht="14.25" customHeight="1">
      <c r="A3" s="634"/>
      <c r="B3" s="636" t="s">
        <v>490</v>
      </c>
      <c r="C3" s="637"/>
    </row>
    <row r="4" spans="1:7" ht="24" customHeight="1">
      <c r="A4" s="635"/>
      <c r="B4" s="556" t="s">
        <v>423</v>
      </c>
      <c r="C4" s="502" t="s">
        <v>425</v>
      </c>
    </row>
    <row r="5" spans="1:7" ht="17.25" customHeight="1">
      <c r="A5" s="557" t="s">
        <v>491</v>
      </c>
      <c r="B5" s="558">
        <v>100.43913611000001</v>
      </c>
      <c r="C5" s="559">
        <v>100.18804514</v>
      </c>
    </row>
    <row r="6" spans="1:7" ht="17.25" customHeight="1">
      <c r="A6" s="560" t="s">
        <v>492</v>
      </c>
      <c r="B6" s="558">
        <v>103.27568444000001</v>
      </c>
      <c r="C6" s="559">
        <v>102.99946952000001</v>
      </c>
      <c r="D6" s="555"/>
    </row>
    <row r="7" spans="1:7" ht="17.25" customHeight="1">
      <c r="A7" s="561" t="s">
        <v>493</v>
      </c>
      <c r="B7" s="558">
        <v>103.36785893</v>
      </c>
      <c r="C7" s="559">
        <v>103.18779493</v>
      </c>
      <c r="D7" s="555"/>
    </row>
    <row r="8" spans="1:7" ht="17.25" customHeight="1">
      <c r="A8" s="560" t="s">
        <v>494</v>
      </c>
      <c r="B8" s="558">
        <v>96.080407179999995</v>
      </c>
      <c r="C8" s="559">
        <v>96.271237060000004</v>
      </c>
      <c r="D8" s="555"/>
    </row>
    <row r="9" spans="1:7" ht="17.25" customHeight="1">
      <c r="A9" s="560" t="s">
        <v>495</v>
      </c>
      <c r="B9" s="558">
        <v>100.38079231</v>
      </c>
      <c r="C9" s="559">
        <v>100.51856247000001</v>
      </c>
      <c r="D9" s="555"/>
    </row>
    <row r="10" spans="1:7" ht="17.25" customHeight="1">
      <c r="A10" s="560" t="s">
        <v>496</v>
      </c>
      <c r="B10" s="558">
        <v>100.15435835</v>
      </c>
      <c r="C10" s="559">
        <v>100.38453619000001</v>
      </c>
      <c r="D10" s="555"/>
    </row>
    <row r="11" spans="1:7" ht="17.25" customHeight="1">
      <c r="A11" s="560" t="s">
        <v>497</v>
      </c>
      <c r="B11" s="558">
        <v>97.482598300000006</v>
      </c>
      <c r="C11" s="559">
        <v>96.182796879999998</v>
      </c>
      <c r="D11" s="555"/>
    </row>
    <row r="12" spans="1:7" ht="17.25" customHeight="1">
      <c r="A12" s="560" t="s">
        <v>498</v>
      </c>
      <c r="B12" s="558">
        <v>101.06045263999999</v>
      </c>
      <c r="C12" s="559">
        <v>100.92834336999999</v>
      </c>
      <c r="D12" s="555"/>
    </row>
    <row r="13" spans="1:7" ht="17.25" customHeight="1">
      <c r="A13" s="560" t="s">
        <v>499</v>
      </c>
      <c r="B13" s="558">
        <v>98.777795260000005</v>
      </c>
      <c r="C13" s="559">
        <v>98.714497660000006</v>
      </c>
      <c r="D13" s="555"/>
    </row>
    <row r="14" spans="1:7" ht="17.25" customHeight="1">
      <c r="A14" s="560" t="s">
        <v>500</v>
      </c>
      <c r="B14" s="558">
        <v>99.45482706</v>
      </c>
      <c r="C14" s="559">
        <v>98.993886500000002</v>
      </c>
      <c r="E14" s="555"/>
      <c r="F14" s="555"/>
      <c r="G14" s="555"/>
    </row>
    <row r="15" spans="1:7" ht="17.25" customHeight="1">
      <c r="A15" s="557" t="s">
        <v>501</v>
      </c>
      <c r="B15" s="558">
        <v>99.323322200000007</v>
      </c>
      <c r="C15" s="559">
        <v>98.994574479999997</v>
      </c>
      <c r="E15" s="555"/>
      <c r="F15" s="555"/>
      <c r="G15" s="555"/>
    </row>
    <row r="16" spans="1:7" ht="17.25" customHeight="1">
      <c r="A16" s="562" t="s">
        <v>502</v>
      </c>
      <c r="B16" s="563">
        <v>99.5852</v>
      </c>
      <c r="C16" s="559">
        <v>99.193700000000007</v>
      </c>
      <c r="E16" s="555"/>
      <c r="F16" s="555"/>
      <c r="G16" s="564"/>
    </row>
    <row r="17" spans="1:7" ht="17.25" customHeight="1">
      <c r="A17" s="560" t="s">
        <v>503</v>
      </c>
      <c r="B17" s="563">
        <v>93.782800000000009</v>
      </c>
      <c r="C17" s="559">
        <v>93.661900000000003</v>
      </c>
      <c r="E17" s="565"/>
      <c r="F17" s="564"/>
      <c r="G17" s="564"/>
    </row>
    <row r="18" spans="1:7" ht="17.25" customHeight="1">
      <c r="A18" s="566" t="s">
        <v>504</v>
      </c>
      <c r="B18" s="563">
        <v>98.488500000000002</v>
      </c>
      <c r="C18" s="559">
        <v>98.371300000000005</v>
      </c>
      <c r="E18" s="565"/>
      <c r="F18" s="564"/>
      <c r="G18" s="564"/>
    </row>
    <row r="19" spans="1:7" ht="17.25" customHeight="1">
      <c r="A19" s="566" t="s">
        <v>505</v>
      </c>
      <c r="B19" s="563">
        <v>95.9602</v>
      </c>
      <c r="C19" s="559">
        <v>97.097800000000007</v>
      </c>
      <c r="E19" s="565"/>
      <c r="F19" s="564"/>
      <c r="G19" s="564"/>
    </row>
    <row r="20" spans="1:7" ht="17.25" customHeight="1">
      <c r="A20" s="566" t="s">
        <v>506</v>
      </c>
      <c r="B20" s="563">
        <v>87.413499999999999</v>
      </c>
      <c r="C20" s="559">
        <v>86.623699999999999</v>
      </c>
      <c r="E20" s="565"/>
      <c r="F20" s="564"/>
      <c r="G20" s="564"/>
    </row>
    <row r="21" spans="1:7" ht="17.25" customHeight="1">
      <c r="A21" s="566" t="s">
        <v>507</v>
      </c>
      <c r="B21" s="563">
        <v>126.59920000000001</v>
      </c>
      <c r="C21" s="559">
        <v>126.3434</v>
      </c>
      <c r="E21" s="565"/>
      <c r="F21" s="564"/>
      <c r="G21" s="564"/>
    </row>
    <row r="22" spans="1:7" ht="17.25" customHeight="1">
      <c r="A22" s="566" t="s">
        <v>508</v>
      </c>
      <c r="B22" s="563">
        <v>98.41940000000001</v>
      </c>
      <c r="C22" s="559">
        <v>97.409400000000005</v>
      </c>
      <c r="E22" s="565"/>
      <c r="F22" s="564"/>
      <c r="G22" s="564"/>
    </row>
    <row r="23" spans="1:7" ht="17.25" customHeight="1">
      <c r="A23" s="562" t="s">
        <v>509</v>
      </c>
      <c r="B23" s="563">
        <v>106.65190000000001</v>
      </c>
      <c r="C23" s="559">
        <v>104.6828</v>
      </c>
      <c r="E23" s="555"/>
      <c r="F23" s="555"/>
      <c r="G23" s="555"/>
    </row>
    <row r="24" spans="1:7" ht="17.25" customHeight="1">
      <c r="A24" s="567" t="s">
        <v>510</v>
      </c>
      <c r="B24" s="563">
        <v>98.85090000000001</v>
      </c>
      <c r="C24" s="559">
        <v>97.697200000000009</v>
      </c>
      <c r="E24" s="565"/>
      <c r="F24" s="564"/>
      <c r="G24" s="555"/>
    </row>
    <row r="25" spans="1:7" ht="17.25" customHeight="1">
      <c r="A25" s="567" t="s">
        <v>511</v>
      </c>
      <c r="B25" s="563">
        <v>120.965</v>
      </c>
      <c r="C25" s="559">
        <v>115.50080000000001</v>
      </c>
      <c r="E25" s="565"/>
      <c r="F25" s="564"/>
      <c r="G25" s="555"/>
    </row>
    <row r="26" spans="1:7" ht="17.25" customHeight="1">
      <c r="A26" s="567" t="s">
        <v>512</v>
      </c>
      <c r="B26" s="563">
        <v>112.15940000000001</v>
      </c>
      <c r="C26" s="559">
        <v>109.0163</v>
      </c>
      <c r="E26" s="565"/>
      <c r="F26" s="564"/>
      <c r="G26" s="555"/>
    </row>
    <row r="27" spans="1:7" ht="17.25" customHeight="1">
      <c r="A27" s="568" t="s">
        <v>513</v>
      </c>
      <c r="B27" s="569">
        <v>95.442100000000011</v>
      </c>
      <c r="C27" s="570">
        <v>95.469400000000007</v>
      </c>
      <c r="E27" s="565"/>
      <c r="F27" s="564"/>
      <c r="G27" s="555"/>
    </row>
    <row r="28" spans="1:7" ht="20.25" customHeight="1">
      <c r="A28" s="553" t="s">
        <v>514</v>
      </c>
      <c r="E28" s="555"/>
      <c r="F28" s="555"/>
      <c r="G28" s="555"/>
    </row>
    <row r="29" spans="1:7">
      <c r="B29" s="553">
        <v>34</v>
      </c>
      <c r="E29" s="555"/>
      <c r="F29" s="555"/>
      <c r="G29" s="555"/>
    </row>
  </sheetData>
  <mergeCells count="3">
    <mergeCell ref="A1:C1"/>
    <mergeCell ref="A3:A4"/>
    <mergeCell ref="B3:C3"/>
  </mergeCells>
  <phoneticPr fontId="11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7"/>
  <sheetViews>
    <sheetView topLeftCell="A13" workbookViewId="0">
      <selection activeCell="I30" sqref="I30"/>
    </sheetView>
  </sheetViews>
  <sheetFormatPr defaultColWidth="9" defaultRowHeight="12.75"/>
  <cols>
    <col min="1" max="1" width="39.375" style="54" customWidth="1"/>
    <col min="2" max="2" width="8.75" style="54" customWidth="1"/>
    <col min="3" max="3" width="8.625" style="54" customWidth="1"/>
    <col min="4" max="4" width="8.75" style="54" customWidth="1"/>
    <col min="5" max="5" width="8.25" style="55" customWidth="1"/>
    <col min="6" max="256" width="9" style="54"/>
    <col min="257" max="257" width="39.375" style="54" customWidth="1"/>
    <col min="258" max="258" width="8.75" style="54" customWidth="1"/>
    <col min="259" max="259" width="8.625" style="54" customWidth="1"/>
    <col min="260" max="260" width="8.75" style="54" customWidth="1"/>
    <col min="261" max="261" width="8.25" style="54" customWidth="1"/>
    <col min="262" max="512" width="9" style="54"/>
    <col min="513" max="513" width="39.375" style="54" customWidth="1"/>
    <col min="514" max="514" width="8.75" style="54" customWidth="1"/>
    <col min="515" max="515" width="8.625" style="54" customWidth="1"/>
    <col min="516" max="516" width="8.75" style="54" customWidth="1"/>
    <col min="517" max="517" width="8.25" style="54" customWidth="1"/>
    <col min="518" max="768" width="9" style="54"/>
    <col min="769" max="769" width="39.375" style="54" customWidth="1"/>
    <col min="770" max="770" width="8.75" style="54" customWidth="1"/>
    <col min="771" max="771" width="8.625" style="54" customWidth="1"/>
    <col min="772" max="772" width="8.75" style="54" customWidth="1"/>
    <col min="773" max="773" width="8.25" style="54" customWidth="1"/>
    <col min="774" max="1024" width="9" style="54"/>
    <col min="1025" max="1025" width="39.375" style="54" customWidth="1"/>
    <col min="1026" max="1026" width="8.75" style="54" customWidth="1"/>
    <col min="1027" max="1027" width="8.625" style="54" customWidth="1"/>
    <col min="1028" max="1028" width="8.75" style="54" customWidth="1"/>
    <col min="1029" max="1029" width="8.25" style="54" customWidth="1"/>
    <col min="1030" max="1280" width="9" style="54"/>
    <col min="1281" max="1281" width="39.375" style="54" customWidth="1"/>
    <col min="1282" max="1282" width="8.75" style="54" customWidth="1"/>
    <col min="1283" max="1283" width="8.625" style="54" customWidth="1"/>
    <col min="1284" max="1284" width="8.75" style="54" customWidth="1"/>
    <col min="1285" max="1285" width="8.25" style="54" customWidth="1"/>
    <col min="1286" max="1536" width="9" style="54"/>
    <col min="1537" max="1537" width="39.375" style="54" customWidth="1"/>
    <col min="1538" max="1538" width="8.75" style="54" customWidth="1"/>
    <col min="1539" max="1539" width="8.625" style="54" customWidth="1"/>
    <col min="1540" max="1540" width="8.75" style="54" customWidth="1"/>
    <col min="1541" max="1541" width="8.25" style="54" customWidth="1"/>
    <col min="1542" max="1792" width="9" style="54"/>
    <col min="1793" max="1793" width="39.375" style="54" customWidth="1"/>
    <col min="1794" max="1794" width="8.75" style="54" customWidth="1"/>
    <col min="1795" max="1795" width="8.625" style="54" customWidth="1"/>
    <col min="1796" max="1796" width="8.75" style="54" customWidth="1"/>
    <col min="1797" max="1797" width="8.25" style="54" customWidth="1"/>
    <col min="1798" max="2048" width="9" style="54"/>
    <col min="2049" max="2049" width="39.375" style="54" customWidth="1"/>
    <col min="2050" max="2050" width="8.75" style="54" customWidth="1"/>
    <col min="2051" max="2051" width="8.625" style="54" customWidth="1"/>
    <col min="2052" max="2052" width="8.75" style="54" customWidth="1"/>
    <col min="2053" max="2053" width="8.25" style="54" customWidth="1"/>
    <col min="2054" max="2304" width="9" style="54"/>
    <col min="2305" max="2305" width="39.375" style="54" customWidth="1"/>
    <col min="2306" max="2306" width="8.75" style="54" customWidth="1"/>
    <col min="2307" max="2307" width="8.625" style="54" customWidth="1"/>
    <col min="2308" max="2308" width="8.75" style="54" customWidth="1"/>
    <col min="2309" max="2309" width="8.25" style="54" customWidth="1"/>
    <col min="2310" max="2560" width="9" style="54"/>
    <col min="2561" max="2561" width="39.375" style="54" customWidth="1"/>
    <col min="2562" max="2562" width="8.75" style="54" customWidth="1"/>
    <col min="2563" max="2563" width="8.625" style="54" customWidth="1"/>
    <col min="2564" max="2564" width="8.75" style="54" customWidth="1"/>
    <col min="2565" max="2565" width="8.25" style="54" customWidth="1"/>
    <col min="2566" max="2816" width="9" style="54"/>
    <col min="2817" max="2817" width="39.375" style="54" customWidth="1"/>
    <col min="2818" max="2818" width="8.75" style="54" customWidth="1"/>
    <col min="2819" max="2819" width="8.625" style="54" customWidth="1"/>
    <col min="2820" max="2820" width="8.75" style="54" customWidth="1"/>
    <col min="2821" max="2821" width="8.25" style="54" customWidth="1"/>
    <col min="2822" max="3072" width="9" style="54"/>
    <col min="3073" max="3073" width="39.375" style="54" customWidth="1"/>
    <col min="3074" max="3074" width="8.75" style="54" customWidth="1"/>
    <col min="3075" max="3075" width="8.625" style="54" customWidth="1"/>
    <col min="3076" max="3076" width="8.75" style="54" customWidth="1"/>
    <col min="3077" max="3077" width="8.25" style="54" customWidth="1"/>
    <col min="3078" max="3328" width="9" style="54"/>
    <col min="3329" max="3329" width="39.375" style="54" customWidth="1"/>
    <col min="3330" max="3330" width="8.75" style="54" customWidth="1"/>
    <col min="3331" max="3331" width="8.625" style="54" customWidth="1"/>
    <col min="3332" max="3332" width="8.75" style="54" customWidth="1"/>
    <col min="3333" max="3333" width="8.25" style="54" customWidth="1"/>
    <col min="3334" max="3584" width="9" style="54"/>
    <col min="3585" max="3585" width="39.375" style="54" customWidth="1"/>
    <col min="3586" max="3586" width="8.75" style="54" customWidth="1"/>
    <col min="3587" max="3587" width="8.625" style="54" customWidth="1"/>
    <col min="3588" max="3588" width="8.75" style="54" customWidth="1"/>
    <col min="3589" max="3589" width="8.25" style="54" customWidth="1"/>
    <col min="3590" max="3840" width="9" style="54"/>
    <col min="3841" max="3841" width="39.375" style="54" customWidth="1"/>
    <col min="3842" max="3842" width="8.75" style="54" customWidth="1"/>
    <col min="3843" max="3843" width="8.625" style="54" customWidth="1"/>
    <col min="3844" max="3844" width="8.75" style="54" customWidth="1"/>
    <col min="3845" max="3845" width="8.25" style="54" customWidth="1"/>
    <col min="3846" max="4096" width="9" style="54"/>
    <col min="4097" max="4097" width="39.375" style="54" customWidth="1"/>
    <col min="4098" max="4098" width="8.75" style="54" customWidth="1"/>
    <col min="4099" max="4099" width="8.625" style="54" customWidth="1"/>
    <col min="4100" max="4100" width="8.75" style="54" customWidth="1"/>
    <col min="4101" max="4101" width="8.25" style="54" customWidth="1"/>
    <col min="4102" max="4352" width="9" style="54"/>
    <col min="4353" max="4353" width="39.375" style="54" customWidth="1"/>
    <col min="4354" max="4354" width="8.75" style="54" customWidth="1"/>
    <col min="4355" max="4355" width="8.625" style="54" customWidth="1"/>
    <col min="4356" max="4356" width="8.75" style="54" customWidth="1"/>
    <col min="4357" max="4357" width="8.25" style="54" customWidth="1"/>
    <col min="4358" max="4608" width="9" style="54"/>
    <col min="4609" max="4609" width="39.375" style="54" customWidth="1"/>
    <col min="4610" max="4610" width="8.75" style="54" customWidth="1"/>
    <col min="4611" max="4611" width="8.625" style="54" customWidth="1"/>
    <col min="4612" max="4612" width="8.75" style="54" customWidth="1"/>
    <col min="4613" max="4613" width="8.25" style="54" customWidth="1"/>
    <col min="4614" max="4864" width="9" style="54"/>
    <col min="4865" max="4865" width="39.375" style="54" customWidth="1"/>
    <col min="4866" max="4866" width="8.75" style="54" customWidth="1"/>
    <col min="4867" max="4867" width="8.625" style="54" customWidth="1"/>
    <col min="4868" max="4868" width="8.75" style="54" customWidth="1"/>
    <col min="4869" max="4869" width="8.25" style="54" customWidth="1"/>
    <col min="4870" max="5120" width="9" style="54"/>
    <col min="5121" max="5121" width="39.375" style="54" customWidth="1"/>
    <col min="5122" max="5122" width="8.75" style="54" customWidth="1"/>
    <col min="5123" max="5123" width="8.625" style="54" customWidth="1"/>
    <col min="5124" max="5124" width="8.75" style="54" customWidth="1"/>
    <col min="5125" max="5125" width="8.25" style="54" customWidth="1"/>
    <col min="5126" max="5376" width="9" style="54"/>
    <col min="5377" max="5377" width="39.375" style="54" customWidth="1"/>
    <col min="5378" max="5378" width="8.75" style="54" customWidth="1"/>
    <col min="5379" max="5379" width="8.625" style="54" customWidth="1"/>
    <col min="5380" max="5380" width="8.75" style="54" customWidth="1"/>
    <col min="5381" max="5381" width="8.25" style="54" customWidth="1"/>
    <col min="5382" max="5632" width="9" style="54"/>
    <col min="5633" max="5633" width="39.375" style="54" customWidth="1"/>
    <col min="5634" max="5634" width="8.75" style="54" customWidth="1"/>
    <col min="5635" max="5635" width="8.625" style="54" customWidth="1"/>
    <col min="5636" max="5636" width="8.75" style="54" customWidth="1"/>
    <col min="5637" max="5637" width="8.25" style="54" customWidth="1"/>
    <col min="5638" max="5888" width="9" style="54"/>
    <col min="5889" max="5889" width="39.375" style="54" customWidth="1"/>
    <col min="5890" max="5890" width="8.75" style="54" customWidth="1"/>
    <col min="5891" max="5891" width="8.625" style="54" customWidth="1"/>
    <col min="5892" max="5892" width="8.75" style="54" customWidth="1"/>
    <col min="5893" max="5893" width="8.25" style="54" customWidth="1"/>
    <col min="5894" max="6144" width="9" style="54"/>
    <col min="6145" max="6145" width="39.375" style="54" customWidth="1"/>
    <col min="6146" max="6146" width="8.75" style="54" customWidth="1"/>
    <col min="6147" max="6147" width="8.625" style="54" customWidth="1"/>
    <col min="6148" max="6148" width="8.75" style="54" customWidth="1"/>
    <col min="6149" max="6149" width="8.25" style="54" customWidth="1"/>
    <col min="6150" max="6400" width="9" style="54"/>
    <col min="6401" max="6401" width="39.375" style="54" customWidth="1"/>
    <col min="6402" max="6402" width="8.75" style="54" customWidth="1"/>
    <col min="6403" max="6403" width="8.625" style="54" customWidth="1"/>
    <col min="6404" max="6404" width="8.75" style="54" customWidth="1"/>
    <col min="6405" max="6405" width="8.25" style="54" customWidth="1"/>
    <col min="6406" max="6656" width="9" style="54"/>
    <col min="6657" max="6657" width="39.375" style="54" customWidth="1"/>
    <col min="6658" max="6658" width="8.75" style="54" customWidth="1"/>
    <col min="6659" max="6659" width="8.625" style="54" customWidth="1"/>
    <col min="6660" max="6660" width="8.75" style="54" customWidth="1"/>
    <col min="6661" max="6661" width="8.25" style="54" customWidth="1"/>
    <col min="6662" max="6912" width="9" style="54"/>
    <col min="6913" max="6913" width="39.375" style="54" customWidth="1"/>
    <col min="6914" max="6914" width="8.75" style="54" customWidth="1"/>
    <col min="6915" max="6915" width="8.625" style="54" customWidth="1"/>
    <col min="6916" max="6916" width="8.75" style="54" customWidth="1"/>
    <col min="6917" max="6917" width="8.25" style="54" customWidth="1"/>
    <col min="6918" max="7168" width="9" style="54"/>
    <col min="7169" max="7169" width="39.375" style="54" customWidth="1"/>
    <col min="7170" max="7170" width="8.75" style="54" customWidth="1"/>
    <col min="7171" max="7171" width="8.625" style="54" customWidth="1"/>
    <col min="7172" max="7172" width="8.75" style="54" customWidth="1"/>
    <col min="7173" max="7173" width="8.25" style="54" customWidth="1"/>
    <col min="7174" max="7424" width="9" style="54"/>
    <col min="7425" max="7425" width="39.375" style="54" customWidth="1"/>
    <col min="7426" max="7426" width="8.75" style="54" customWidth="1"/>
    <col min="7427" max="7427" width="8.625" style="54" customWidth="1"/>
    <col min="7428" max="7428" width="8.75" style="54" customWidth="1"/>
    <col min="7429" max="7429" width="8.25" style="54" customWidth="1"/>
    <col min="7430" max="7680" width="9" style="54"/>
    <col min="7681" max="7681" width="39.375" style="54" customWidth="1"/>
    <col min="7682" max="7682" width="8.75" style="54" customWidth="1"/>
    <col min="7683" max="7683" width="8.625" style="54" customWidth="1"/>
    <col min="7684" max="7684" width="8.75" style="54" customWidth="1"/>
    <col min="7685" max="7685" width="8.25" style="54" customWidth="1"/>
    <col min="7686" max="7936" width="9" style="54"/>
    <col min="7937" max="7937" width="39.375" style="54" customWidth="1"/>
    <col min="7938" max="7938" width="8.75" style="54" customWidth="1"/>
    <col min="7939" max="7939" width="8.625" style="54" customWidth="1"/>
    <col min="7940" max="7940" width="8.75" style="54" customWidth="1"/>
    <col min="7941" max="7941" width="8.25" style="54" customWidth="1"/>
    <col min="7942" max="8192" width="9" style="54"/>
    <col min="8193" max="8193" width="39.375" style="54" customWidth="1"/>
    <col min="8194" max="8194" width="8.75" style="54" customWidth="1"/>
    <col min="8195" max="8195" width="8.625" style="54" customWidth="1"/>
    <col min="8196" max="8196" width="8.75" style="54" customWidth="1"/>
    <col min="8197" max="8197" width="8.25" style="54" customWidth="1"/>
    <col min="8198" max="8448" width="9" style="54"/>
    <col min="8449" max="8449" width="39.375" style="54" customWidth="1"/>
    <col min="8450" max="8450" width="8.75" style="54" customWidth="1"/>
    <col min="8451" max="8451" width="8.625" style="54" customWidth="1"/>
    <col min="8452" max="8452" width="8.75" style="54" customWidth="1"/>
    <col min="8453" max="8453" width="8.25" style="54" customWidth="1"/>
    <col min="8454" max="8704" width="9" style="54"/>
    <col min="8705" max="8705" width="39.375" style="54" customWidth="1"/>
    <col min="8706" max="8706" width="8.75" style="54" customWidth="1"/>
    <col min="8707" max="8707" width="8.625" style="54" customWidth="1"/>
    <col min="8708" max="8708" width="8.75" style="54" customWidth="1"/>
    <col min="8709" max="8709" width="8.25" style="54" customWidth="1"/>
    <col min="8710" max="8960" width="9" style="54"/>
    <col min="8961" max="8961" width="39.375" style="54" customWidth="1"/>
    <col min="8962" max="8962" width="8.75" style="54" customWidth="1"/>
    <col min="8963" max="8963" width="8.625" style="54" customWidth="1"/>
    <col min="8964" max="8964" width="8.75" style="54" customWidth="1"/>
    <col min="8965" max="8965" width="8.25" style="54" customWidth="1"/>
    <col min="8966" max="9216" width="9" style="54"/>
    <col min="9217" max="9217" width="39.375" style="54" customWidth="1"/>
    <col min="9218" max="9218" width="8.75" style="54" customWidth="1"/>
    <col min="9219" max="9219" width="8.625" style="54" customWidth="1"/>
    <col min="9220" max="9220" width="8.75" style="54" customWidth="1"/>
    <col min="9221" max="9221" width="8.25" style="54" customWidth="1"/>
    <col min="9222" max="9472" width="9" style="54"/>
    <col min="9473" max="9473" width="39.375" style="54" customWidth="1"/>
    <col min="9474" max="9474" width="8.75" style="54" customWidth="1"/>
    <col min="9475" max="9475" width="8.625" style="54" customWidth="1"/>
    <col min="9476" max="9476" width="8.75" style="54" customWidth="1"/>
    <col min="9477" max="9477" width="8.25" style="54" customWidth="1"/>
    <col min="9478" max="9728" width="9" style="54"/>
    <col min="9729" max="9729" width="39.375" style="54" customWidth="1"/>
    <col min="9730" max="9730" width="8.75" style="54" customWidth="1"/>
    <col min="9731" max="9731" width="8.625" style="54" customWidth="1"/>
    <col min="9732" max="9732" width="8.75" style="54" customWidth="1"/>
    <col min="9733" max="9733" width="8.25" style="54" customWidth="1"/>
    <col min="9734" max="9984" width="9" style="54"/>
    <col min="9985" max="9985" width="39.375" style="54" customWidth="1"/>
    <col min="9986" max="9986" width="8.75" style="54" customWidth="1"/>
    <col min="9987" max="9987" width="8.625" style="54" customWidth="1"/>
    <col min="9988" max="9988" width="8.75" style="54" customWidth="1"/>
    <col min="9989" max="9989" width="8.25" style="54" customWidth="1"/>
    <col min="9990" max="10240" width="9" style="54"/>
    <col min="10241" max="10241" width="39.375" style="54" customWidth="1"/>
    <col min="10242" max="10242" width="8.75" style="54" customWidth="1"/>
    <col min="10243" max="10243" width="8.625" style="54" customWidth="1"/>
    <col min="10244" max="10244" width="8.75" style="54" customWidth="1"/>
    <col min="10245" max="10245" width="8.25" style="54" customWidth="1"/>
    <col min="10246" max="10496" width="9" style="54"/>
    <col min="10497" max="10497" width="39.375" style="54" customWidth="1"/>
    <col min="10498" max="10498" width="8.75" style="54" customWidth="1"/>
    <col min="10499" max="10499" width="8.625" style="54" customWidth="1"/>
    <col min="10500" max="10500" width="8.75" style="54" customWidth="1"/>
    <col min="10501" max="10501" width="8.25" style="54" customWidth="1"/>
    <col min="10502" max="10752" width="9" style="54"/>
    <col min="10753" max="10753" width="39.375" style="54" customWidth="1"/>
    <col min="10754" max="10754" width="8.75" style="54" customWidth="1"/>
    <col min="10755" max="10755" width="8.625" style="54" customWidth="1"/>
    <col min="10756" max="10756" width="8.75" style="54" customWidth="1"/>
    <col min="10757" max="10757" width="8.25" style="54" customWidth="1"/>
    <col min="10758" max="11008" width="9" style="54"/>
    <col min="11009" max="11009" width="39.375" style="54" customWidth="1"/>
    <col min="11010" max="11010" width="8.75" style="54" customWidth="1"/>
    <col min="11011" max="11011" width="8.625" style="54" customWidth="1"/>
    <col min="11012" max="11012" width="8.75" style="54" customWidth="1"/>
    <col min="11013" max="11013" width="8.25" style="54" customWidth="1"/>
    <col min="11014" max="11264" width="9" style="54"/>
    <col min="11265" max="11265" width="39.375" style="54" customWidth="1"/>
    <col min="11266" max="11266" width="8.75" style="54" customWidth="1"/>
    <col min="11267" max="11267" width="8.625" style="54" customWidth="1"/>
    <col min="11268" max="11268" width="8.75" style="54" customWidth="1"/>
    <col min="11269" max="11269" width="8.25" style="54" customWidth="1"/>
    <col min="11270" max="11520" width="9" style="54"/>
    <col min="11521" max="11521" width="39.375" style="54" customWidth="1"/>
    <col min="11522" max="11522" width="8.75" style="54" customWidth="1"/>
    <col min="11523" max="11523" width="8.625" style="54" customWidth="1"/>
    <col min="11524" max="11524" width="8.75" style="54" customWidth="1"/>
    <col min="11525" max="11525" width="8.25" style="54" customWidth="1"/>
    <col min="11526" max="11776" width="9" style="54"/>
    <col min="11777" max="11777" width="39.375" style="54" customWidth="1"/>
    <col min="11778" max="11778" width="8.75" style="54" customWidth="1"/>
    <col min="11779" max="11779" width="8.625" style="54" customWidth="1"/>
    <col min="11780" max="11780" width="8.75" style="54" customWidth="1"/>
    <col min="11781" max="11781" width="8.25" style="54" customWidth="1"/>
    <col min="11782" max="12032" width="9" style="54"/>
    <col min="12033" max="12033" width="39.375" style="54" customWidth="1"/>
    <col min="12034" max="12034" width="8.75" style="54" customWidth="1"/>
    <col min="12035" max="12035" width="8.625" style="54" customWidth="1"/>
    <col min="12036" max="12036" width="8.75" style="54" customWidth="1"/>
    <col min="12037" max="12037" width="8.25" style="54" customWidth="1"/>
    <col min="12038" max="12288" width="9" style="54"/>
    <col min="12289" max="12289" width="39.375" style="54" customWidth="1"/>
    <col min="12290" max="12290" width="8.75" style="54" customWidth="1"/>
    <col min="12291" max="12291" width="8.625" style="54" customWidth="1"/>
    <col min="12292" max="12292" width="8.75" style="54" customWidth="1"/>
    <col min="12293" max="12293" width="8.25" style="54" customWidth="1"/>
    <col min="12294" max="12544" width="9" style="54"/>
    <col min="12545" max="12545" width="39.375" style="54" customWidth="1"/>
    <col min="12546" max="12546" width="8.75" style="54" customWidth="1"/>
    <col min="12547" max="12547" width="8.625" style="54" customWidth="1"/>
    <col min="12548" max="12548" width="8.75" style="54" customWidth="1"/>
    <col min="12549" max="12549" width="8.25" style="54" customWidth="1"/>
    <col min="12550" max="12800" width="9" style="54"/>
    <col min="12801" max="12801" width="39.375" style="54" customWidth="1"/>
    <col min="12802" max="12802" width="8.75" style="54" customWidth="1"/>
    <col min="12803" max="12803" width="8.625" style="54" customWidth="1"/>
    <col min="12804" max="12804" width="8.75" style="54" customWidth="1"/>
    <col min="12805" max="12805" width="8.25" style="54" customWidth="1"/>
    <col min="12806" max="13056" width="9" style="54"/>
    <col min="13057" max="13057" width="39.375" style="54" customWidth="1"/>
    <col min="13058" max="13058" width="8.75" style="54" customWidth="1"/>
    <col min="13059" max="13059" width="8.625" style="54" customWidth="1"/>
    <col min="13060" max="13060" width="8.75" style="54" customWidth="1"/>
    <col min="13061" max="13061" width="8.25" style="54" customWidth="1"/>
    <col min="13062" max="13312" width="9" style="54"/>
    <col min="13313" max="13313" width="39.375" style="54" customWidth="1"/>
    <col min="13314" max="13314" width="8.75" style="54" customWidth="1"/>
    <col min="13315" max="13315" width="8.625" style="54" customWidth="1"/>
    <col min="13316" max="13316" width="8.75" style="54" customWidth="1"/>
    <col min="13317" max="13317" width="8.25" style="54" customWidth="1"/>
    <col min="13318" max="13568" width="9" style="54"/>
    <col min="13569" max="13569" width="39.375" style="54" customWidth="1"/>
    <col min="13570" max="13570" width="8.75" style="54" customWidth="1"/>
    <col min="13571" max="13571" width="8.625" style="54" customWidth="1"/>
    <col min="13572" max="13572" width="8.75" style="54" customWidth="1"/>
    <col min="13573" max="13573" width="8.25" style="54" customWidth="1"/>
    <col min="13574" max="13824" width="9" style="54"/>
    <col min="13825" max="13825" width="39.375" style="54" customWidth="1"/>
    <col min="13826" max="13826" width="8.75" style="54" customWidth="1"/>
    <col min="13827" max="13827" width="8.625" style="54" customWidth="1"/>
    <col min="13828" max="13828" width="8.75" style="54" customWidth="1"/>
    <col min="13829" max="13829" width="8.25" style="54" customWidth="1"/>
    <col min="13830" max="14080" width="9" style="54"/>
    <col min="14081" max="14081" width="39.375" style="54" customWidth="1"/>
    <col min="14082" max="14082" width="8.75" style="54" customWidth="1"/>
    <col min="14083" max="14083" width="8.625" style="54" customWidth="1"/>
    <col min="14084" max="14084" width="8.75" style="54" customWidth="1"/>
    <col min="14085" max="14085" width="8.25" style="54" customWidth="1"/>
    <col min="14086" max="14336" width="9" style="54"/>
    <col min="14337" max="14337" width="39.375" style="54" customWidth="1"/>
    <col min="14338" max="14338" width="8.75" style="54" customWidth="1"/>
    <col min="14339" max="14339" width="8.625" style="54" customWidth="1"/>
    <col min="14340" max="14340" width="8.75" style="54" customWidth="1"/>
    <col min="14341" max="14341" width="8.25" style="54" customWidth="1"/>
    <col min="14342" max="14592" width="9" style="54"/>
    <col min="14593" max="14593" width="39.375" style="54" customWidth="1"/>
    <col min="14594" max="14594" width="8.75" style="54" customWidth="1"/>
    <col min="14595" max="14595" width="8.625" style="54" customWidth="1"/>
    <col min="14596" max="14596" width="8.75" style="54" customWidth="1"/>
    <col min="14597" max="14597" width="8.25" style="54" customWidth="1"/>
    <col min="14598" max="14848" width="9" style="54"/>
    <col min="14849" max="14849" width="39.375" style="54" customWidth="1"/>
    <col min="14850" max="14850" width="8.75" style="54" customWidth="1"/>
    <col min="14851" max="14851" width="8.625" style="54" customWidth="1"/>
    <col min="14852" max="14852" width="8.75" style="54" customWidth="1"/>
    <col min="14853" max="14853" width="8.25" style="54" customWidth="1"/>
    <col min="14854" max="15104" width="9" style="54"/>
    <col min="15105" max="15105" width="39.375" style="54" customWidth="1"/>
    <col min="15106" max="15106" width="8.75" style="54" customWidth="1"/>
    <col min="15107" max="15107" width="8.625" style="54" customWidth="1"/>
    <col min="15108" max="15108" width="8.75" style="54" customWidth="1"/>
    <col min="15109" max="15109" width="8.25" style="54" customWidth="1"/>
    <col min="15110" max="15360" width="9" style="54"/>
    <col min="15361" max="15361" width="39.375" style="54" customWidth="1"/>
    <col min="15362" max="15362" width="8.75" style="54" customWidth="1"/>
    <col min="15363" max="15363" width="8.625" style="54" customWidth="1"/>
    <col min="15364" max="15364" width="8.75" style="54" customWidth="1"/>
    <col min="15365" max="15365" width="8.25" style="54" customWidth="1"/>
    <col min="15366" max="15616" width="9" style="54"/>
    <col min="15617" max="15617" width="39.375" style="54" customWidth="1"/>
    <col min="15618" max="15618" width="8.75" style="54" customWidth="1"/>
    <col min="15619" max="15619" width="8.625" style="54" customWidth="1"/>
    <col min="15620" max="15620" width="8.75" style="54" customWidth="1"/>
    <col min="15621" max="15621" width="8.25" style="54" customWidth="1"/>
    <col min="15622" max="15872" width="9" style="54"/>
    <col min="15873" max="15873" width="39.375" style="54" customWidth="1"/>
    <col min="15874" max="15874" width="8.75" style="54" customWidth="1"/>
    <col min="15875" max="15875" width="8.625" style="54" customWidth="1"/>
    <col min="15876" max="15876" width="8.75" style="54" customWidth="1"/>
    <col min="15877" max="15877" width="8.25" style="54" customWidth="1"/>
    <col min="15878" max="16128" width="9" style="54"/>
    <col min="16129" max="16129" width="39.375" style="54" customWidth="1"/>
    <col min="16130" max="16130" width="8.75" style="54" customWidth="1"/>
    <col min="16131" max="16131" width="8.625" style="54" customWidth="1"/>
    <col min="16132" max="16132" width="8.75" style="54" customWidth="1"/>
    <col min="16133" max="16133" width="8.25" style="54" customWidth="1"/>
    <col min="16134" max="16384" width="9" style="54"/>
  </cols>
  <sheetData>
    <row r="1" spans="1:10" ht="21" customHeight="1">
      <c r="A1" s="571" t="s">
        <v>293</v>
      </c>
      <c r="B1" s="571"/>
      <c r="C1" s="571"/>
      <c r="D1" s="571"/>
      <c r="E1" s="571"/>
    </row>
    <row r="2" spans="1:10" ht="21" customHeight="1" thickBot="1">
      <c r="A2" s="319"/>
      <c r="B2" s="319"/>
      <c r="C2" s="184"/>
      <c r="D2" s="184"/>
      <c r="E2" s="185" t="s">
        <v>13</v>
      </c>
    </row>
    <row r="3" spans="1:10" ht="39" customHeight="1">
      <c r="A3" s="56" t="s">
        <v>22</v>
      </c>
      <c r="B3" s="53" t="s">
        <v>356</v>
      </c>
      <c r="C3" s="144" t="s">
        <v>357</v>
      </c>
      <c r="D3" s="53" t="s">
        <v>15</v>
      </c>
      <c r="E3" s="57" t="s">
        <v>16</v>
      </c>
    </row>
    <row r="4" spans="1:10" ht="12.75" customHeight="1">
      <c r="A4" s="186" t="s">
        <v>23</v>
      </c>
      <c r="B4" s="337">
        <v>548501.19999999995</v>
      </c>
      <c r="C4" s="338">
        <v>66.578000000000003</v>
      </c>
      <c r="D4" s="337">
        <v>1500851.4</v>
      </c>
      <c r="E4" s="339">
        <v>49.93</v>
      </c>
      <c r="G4" s="63">
        <f>B4-[3]规上工业产值!B4</f>
        <v>0</v>
      </c>
      <c r="H4" s="63">
        <f>C4-[3]规上工业产值!C4</f>
        <v>0</v>
      </c>
      <c r="I4" s="63">
        <f>D4-[3]规上工业产值!D4</f>
        <v>0</v>
      </c>
      <c r="J4" s="63">
        <f>E4-[3]规上工业产值!E4</f>
        <v>0</v>
      </c>
    </row>
    <row r="5" spans="1:10">
      <c r="A5" s="186" t="s">
        <v>24</v>
      </c>
      <c r="B5" s="340">
        <v>28882.6</v>
      </c>
      <c r="C5" s="341">
        <v>33.189</v>
      </c>
      <c r="D5" s="340">
        <v>51452.7</v>
      </c>
      <c r="E5" s="342">
        <v>12.06</v>
      </c>
      <c r="G5" s="187">
        <f>SUM(B5:B35)-B4</f>
        <v>0.10000000009313226</v>
      </c>
      <c r="H5" s="187"/>
      <c r="I5" s="187">
        <f>SUM(D5:D35)-D4</f>
        <v>0</v>
      </c>
    </row>
    <row r="6" spans="1:10" ht="15" customHeight="1">
      <c r="A6" s="186" t="s">
        <v>25</v>
      </c>
      <c r="B6" s="340">
        <v>218.8</v>
      </c>
      <c r="C6" s="341">
        <v>304.43599999999998</v>
      </c>
      <c r="D6" s="340">
        <v>456.8</v>
      </c>
      <c r="E6" s="342">
        <v>-57.36</v>
      </c>
    </row>
    <row r="7" spans="1:10" ht="15" customHeight="1">
      <c r="A7" s="186" t="s">
        <v>26</v>
      </c>
      <c r="B7" s="340">
        <v>15806.4</v>
      </c>
      <c r="C7" s="341">
        <v>88.680999999999997</v>
      </c>
      <c r="D7" s="340">
        <v>43812</v>
      </c>
      <c r="E7" s="342">
        <v>60.631</v>
      </c>
    </row>
    <row r="8" spans="1:10" ht="15" customHeight="1">
      <c r="A8" s="186" t="s">
        <v>27</v>
      </c>
      <c r="B8" s="340">
        <v>3932.4</v>
      </c>
      <c r="C8" s="341">
        <v>47.545999999999999</v>
      </c>
      <c r="D8" s="340">
        <v>13740.1</v>
      </c>
      <c r="E8" s="342">
        <v>21.559000000000001</v>
      </c>
    </row>
    <row r="9" spans="1:10" ht="15" customHeight="1">
      <c r="A9" s="186" t="s">
        <v>28</v>
      </c>
      <c r="B9" s="340">
        <v>1704.6</v>
      </c>
      <c r="C9" s="341">
        <v>73.921000000000006</v>
      </c>
      <c r="D9" s="340">
        <v>5563.7</v>
      </c>
      <c r="E9" s="342">
        <v>-7.6</v>
      </c>
    </row>
    <row r="10" spans="1:10" ht="15" customHeight="1">
      <c r="A10" s="186" t="s">
        <v>29</v>
      </c>
      <c r="B10" s="340">
        <v>2156.5</v>
      </c>
      <c r="C10" s="341">
        <v>185.47800000000001</v>
      </c>
      <c r="D10" s="340">
        <v>6292.2</v>
      </c>
      <c r="E10" s="342">
        <v>89.677999999999997</v>
      </c>
    </row>
    <row r="11" spans="1:10" ht="15" customHeight="1">
      <c r="A11" s="186" t="s">
        <v>30</v>
      </c>
      <c r="B11" s="340">
        <v>3418.2</v>
      </c>
      <c r="C11" s="341">
        <v>80.513000000000005</v>
      </c>
      <c r="D11" s="340">
        <v>9103.2000000000007</v>
      </c>
      <c r="E11" s="342">
        <v>62.777999999999999</v>
      </c>
    </row>
    <row r="12" spans="1:10">
      <c r="A12" s="186" t="s">
        <v>31</v>
      </c>
      <c r="B12" s="340">
        <v>60922.6</v>
      </c>
      <c r="C12" s="341">
        <v>204.59299999999999</v>
      </c>
      <c r="D12" s="340">
        <v>132443.70000000001</v>
      </c>
      <c r="E12" s="342">
        <v>61.517000000000003</v>
      </c>
    </row>
    <row r="13" spans="1:10" ht="15" customHeight="1">
      <c r="A13" s="186" t="s">
        <v>32</v>
      </c>
      <c r="B13" s="340">
        <v>1748.3</v>
      </c>
      <c r="C13" s="341">
        <v>247.78200000000001</v>
      </c>
      <c r="D13" s="340">
        <v>6200</v>
      </c>
      <c r="E13" s="342">
        <v>130.458</v>
      </c>
    </row>
    <row r="14" spans="1:10" ht="15" customHeight="1">
      <c r="A14" s="186" t="s">
        <v>33</v>
      </c>
      <c r="B14" s="340">
        <v>2023.7</v>
      </c>
      <c r="C14" s="341">
        <v>346.536</v>
      </c>
      <c r="D14" s="340">
        <v>7574.6</v>
      </c>
      <c r="E14" s="342">
        <v>172.89</v>
      </c>
    </row>
    <row r="15" spans="1:10" ht="15" customHeight="1">
      <c r="A15" s="186" t="s">
        <v>260</v>
      </c>
      <c r="B15" s="340">
        <v>542.20000000000005</v>
      </c>
      <c r="C15" s="340">
        <v>43.287999999999997</v>
      </c>
      <c r="D15" s="340">
        <v>3040.5</v>
      </c>
      <c r="E15" s="342">
        <v>110.401</v>
      </c>
    </row>
    <row r="16" spans="1:10" ht="15" customHeight="1">
      <c r="A16" s="186" t="s">
        <v>34</v>
      </c>
      <c r="B16" s="340">
        <v>35889.5</v>
      </c>
      <c r="C16" s="341">
        <v>25.54</v>
      </c>
      <c r="D16" s="340">
        <v>84863</v>
      </c>
      <c r="E16" s="342">
        <v>16.606999999999999</v>
      </c>
    </row>
    <row r="17" spans="1:9" ht="15" customHeight="1">
      <c r="A17" s="186" t="s">
        <v>35</v>
      </c>
      <c r="B17" s="340">
        <v>531.20000000000005</v>
      </c>
      <c r="C17" s="341">
        <v>33.938000000000002</v>
      </c>
      <c r="D17" s="340">
        <v>1585.6</v>
      </c>
      <c r="E17" s="342">
        <v>49.811</v>
      </c>
    </row>
    <row r="18" spans="1:9" ht="15" customHeight="1">
      <c r="A18" s="186" t="s">
        <v>36</v>
      </c>
      <c r="B18" s="340">
        <v>2063.1999999999998</v>
      </c>
      <c r="C18" s="341">
        <v>220.07400000000001</v>
      </c>
      <c r="D18" s="340">
        <v>6351.6</v>
      </c>
      <c r="E18" s="342">
        <v>181.131</v>
      </c>
    </row>
    <row r="19" spans="1:9" s="99" customFormat="1" ht="15" customHeight="1">
      <c r="A19" s="186" t="s">
        <v>37</v>
      </c>
      <c r="B19" s="340">
        <v>10947.9</v>
      </c>
      <c r="C19" s="341">
        <v>284.38</v>
      </c>
      <c r="D19" s="340">
        <v>34191.699999999997</v>
      </c>
      <c r="E19" s="342">
        <v>129.62100000000001</v>
      </c>
    </row>
    <row r="20" spans="1:9" s="211" customFormat="1" ht="15" customHeight="1">
      <c r="A20" s="210" t="s">
        <v>38</v>
      </c>
      <c r="B20" s="340">
        <v>19613.5</v>
      </c>
      <c r="C20" s="343">
        <v>125.538</v>
      </c>
      <c r="D20" s="340">
        <v>81674.8</v>
      </c>
      <c r="E20" s="344">
        <v>54.405000000000001</v>
      </c>
    </row>
    <row r="21" spans="1:9" ht="15" customHeight="1">
      <c r="A21" s="186" t="s">
        <v>39</v>
      </c>
      <c r="B21" s="340">
        <v>18308.2</v>
      </c>
      <c r="C21" s="341">
        <v>99.700999999999993</v>
      </c>
      <c r="D21" s="340">
        <v>54491.1</v>
      </c>
      <c r="E21" s="342">
        <v>71.69</v>
      </c>
    </row>
    <row r="22" spans="1:9" ht="15" customHeight="1">
      <c r="A22" s="186" t="s">
        <v>40</v>
      </c>
      <c r="B22" s="340">
        <v>1716</v>
      </c>
      <c r="C22" s="341">
        <v>213.482</v>
      </c>
      <c r="D22" s="340">
        <v>8772.2000000000007</v>
      </c>
      <c r="E22" s="342">
        <v>119.789</v>
      </c>
    </row>
    <row r="23" spans="1:9" ht="15" customHeight="1">
      <c r="A23" s="186" t="s">
        <v>41</v>
      </c>
      <c r="B23" s="340">
        <v>72640</v>
      </c>
      <c r="C23" s="341">
        <v>112.607</v>
      </c>
      <c r="D23" s="340">
        <v>254697.7</v>
      </c>
      <c r="E23" s="342">
        <v>101.53400000000001</v>
      </c>
    </row>
    <row r="24" spans="1:9" ht="15" customHeight="1">
      <c r="A24" s="186" t="s">
        <v>42</v>
      </c>
      <c r="B24" s="340">
        <v>67286.100000000006</v>
      </c>
      <c r="C24" s="341">
        <v>118.529</v>
      </c>
      <c r="D24" s="340">
        <v>175482.1</v>
      </c>
      <c r="E24" s="342">
        <v>91.766999999999996</v>
      </c>
    </row>
    <row r="25" spans="1:9" ht="15" customHeight="1">
      <c r="A25" s="186" t="s">
        <v>43</v>
      </c>
      <c r="B25" s="340">
        <v>5358.2</v>
      </c>
      <c r="C25" s="341">
        <v>68.021000000000001</v>
      </c>
      <c r="D25" s="340">
        <v>18324.900000000001</v>
      </c>
      <c r="E25" s="342">
        <v>79.147000000000006</v>
      </c>
    </row>
    <row r="26" spans="1:9" ht="15" customHeight="1">
      <c r="A26" s="186" t="s">
        <v>44</v>
      </c>
      <c r="B26" s="340">
        <v>9553.2999999999993</v>
      </c>
      <c r="C26" s="341">
        <v>120.381</v>
      </c>
      <c r="D26" s="340">
        <v>22337.1</v>
      </c>
      <c r="E26" s="342">
        <v>83.373999999999995</v>
      </c>
    </row>
    <row r="27" spans="1:9" ht="15" customHeight="1">
      <c r="A27" s="186" t="s">
        <v>358</v>
      </c>
      <c r="B27" s="340">
        <v>477.1</v>
      </c>
      <c r="C27" s="341">
        <v>620.69500000000005</v>
      </c>
      <c r="D27" s="340">
        <v>975.3</v>
      </c>
      <c r="E27" s="342">
        <v>1327.9649999999999</v>
      </c>
    </row>
    <row r="28" spans="1:9" ht="15" customHeight="1">
      <c r="A28" s="186" t="s">
        <v>45</v>
      </c>
      <c r="B28" s="340">
        <v>40182.300000000003</v>
      </c>
      <c r="C28" s="341">
        <v>192.821</v>
      </c>
      <c r="D28" s="340">
        <v>105338.4</v>
      </c>
      <c r="E28" s="342">
        <v>107.92</v>
      </c>
    </row>
    <row r="29" spans="1:9" ht="15" customHeight="1">
      <c r="A29" s="186" t="s">
        <v>46</v>
      </c>
      <c r="B29" s="340">
        <v>16474.8</v>
      </c>
      <c r="C29" s="341">
        <v>131.316</v>
      </c>
      <c r="D29" s="340">
        <v>36231.1</v>
      </c>
      <c r="E29" s="342">
        <v>89.043000000000006</v>
      </c>
      <c r="I29" s="54">
        <v>10</v>
      </c>
    </row>
    <row r="30" spans="1:9" ht="15" customHeight="1">
      <c r="A30" s="186" t="s">
        <v>47</v>
      </c>
      <c r="B30" s="340">
        <v>12838.5</v>
      </c>
      <c r="C30" s="341">
        <v>81.052999999999997</v>
      </c>
      <c r="D30" s="340">
        <v>29828</v>
      </c>
      <c r="E30" s="342">
        <v>51.871000000000002</v>
      </c>
    </row>
    <row r="31" spans="1:9">
      <c r="A31" s="186" t="s">
        <v>48</v>
      </c>
      <c r="B31" s="340">
        <v>785.3</v>
      </c>
      <c r="C31" s="341">
        <v>495.827</v>
      </c>
      <c r="D31" s="340">
        <v>2200.1999999999998</v>
      </c>
      <c r="E31" s="342">
        <v>307.74599999999998</v>
      </c>
    </row>
    <row r="32" spans="1:9">
      <c r="A32" s="186" t="s">
        <v>49</v>
      </c>
      <c r="B32" s="340">
        <v>3784.9</v>
      </c>
      <c r="C32" s="341">
        <v>24.852</v>
      </c>
      <c r="D32" s="340">
        <v>17240.8</v>
      </c>
      <c r="E32" s="342">
        <v>46.51</v>
      </c>
    </row>
    <row r="33" spans="1:5">
      <c r="A33" s="186" t="s">
        <v>50</v>
      </c>
      <c r="B33" s="340">
        <v>103484.1</v>
      </c>
      <c r="C33" s="341">
        <v>-8.1649999999999991</v>
      </c>
      <c r="D33" s="340">
        <v>274877.7</v>
      </c>
      <c r="E33" s="342">
        <v>-1.9830000000000001</v>
      </c>
    </row>
    <row r="34" spans="1:5">
      <c r="A34" s="186" t="s">
        <v>51</v>
      </c>
      <c r="B34" s="340">
        <v>3848.5</v>
      </c>
      <c r="C34" s="341">
        <v>21.297000000000001</v>
      </c>
      <c r="D34" s="340">
        <v>9096</v>
      </c>
      <c r="E34" s="342">
        <v>29.785</v>
      </c>
    </row>
    <row r="35" spans="1:5" ht="13.5" thickBot="1">
      <c r="A35" s="188" t="s">
        <v>52</v>
      </c>
      <c r="B35" s="283">
        <v>1362.4</v>
      </c>
      <c r="C35" s="345">
        <v>19.940000000000001</v>
      </c>
      <c r="D35" s="283">
        <v>2612.6</v>
      </c>
      <c r="E35" s="346">
        <v>7.5940000000000003</v>
      </c>
    </row>
    <row r="36" spans="1:5">
      <c r="C36" s="189"/>
    </row>
    <row r="37" spans="1:5">
      <c r="B37" s="54">
        <v>3</v>
      </c>
    </row>
  </sheetData>
  <mergeCells count="1">
    <mergeCell ref="A1:E1"/>
  </mergeCells>
  <phoneticPr fontId="11" type="noConversion"/>
  <pageMargins left="0.55000000000000004" right="0.34930555555555598" top="0.58958333333333302" bottom="0.58958333333333302" header="0.50972222222222197" footer="0.50972222222222197"/>
  <pageSetup paperSize="11" scale="90" orientation="portrait" horizontalDpi="180" verticalDpi="18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7"/>
  <sheetViews>
    <sheetView topLeftCell="A16" workbookViewId="0">
      <selection activeCell="I38" sqref="I38"/>
    </sheetView>
  </sheetViews>
  <sheetFormatPr defaultColWidth="9" defaultRowHeight="12.75"/>
  <cols>
    <col min="1" max="1" width="39.375" style="54" customWidth="1"/>
    <col min="2" max="2" width="8.75" style="63" customWidth="1"/>
    <col min="3" max="3" width="8.625" style="54" customWidth="1"/>
    <col min="4" max="4" width="8.75" style="63" customWidth="1"/>
    <col min="5" max="5" width="8.25" style="55" customWidth="1"/>
    <col min="6" max="256" width="9" style="54"/>
    <col min="257" max="257" width="39.375" style="54" customWidth="1"/>
    <col min="258" max="258" width="8.75" style="54" customWidth="1"/>
    <col min="259" max="259" width="8.625" style="54" customWidth="1"/>
    <col min="260" max="260" width="8.75" style="54" customWidth="1"/>
    <col min="261" max="261" width="8.25" style="54" customWidth="1"/>
    <col min="262" max="512" width="9" style="54"/>
    <col min="513" max="513" width="39.375" style="54" customWidth="1"/>
    <col min="514" max="514" width="8.75" style="54" customWidth="1"/>
    <col min="515" max="515" width="8.625" style="54" customWidth="1"/>
    <col min="516" max="516" width="8.75" style="54" customWidth="1"/>
    <col min="517" max="517" width="8.25" style="54" customWidth="1"/>
    <col min="518" max="768" width="9" style="54"/>
    <col min="769" max="769" width="39.375" style="54" customWidth="1"/>
    <col min="770" max="770" width="8.75" style="54" customWidth="1"/>
    <col min="771" max="771" width="8.625" style="54" customWidth="1"/>
    <col min="772" max="772" width="8.75" style="54" customWidth="1"/>
    <col min="773" max="773" width="8.25" style="54" customWidth="1"/>
    <col min="774" max="1024" width="9" style="54"/>
    <col min="1025" max="1025" width="39.375" style="54" customWidth="1"/>
    <col min="1026" max="1026" width="8.75" style="54" customWidth="1"/>
    <col min="1027" max="1027" width="8.625" style="54" customWidth="1"/>
    <col min="1028" max="1028" width="8.75" style="54" customWidth="1"/>
    <col min="1029" max="1029" width="8.25" style="54" customWidth="1"/>
    <col min="1030" max="1280" width="9" style="54"/>
    <col min="1281" max="1281" width="39.375" style="54" customWidth="1"/>
    <col min="1282" max="1282" width="8.75" style="54" customWidth="1"/>
    <col min="1283" max="1283" width="8.625" style="54" customWidth="1"/>
    <col min="1284" max="1284" width="8.75" style="54" customWidth="1"/>
    <col min="1285" max="1285" width="8.25" style="54" customWidth="1"/>
    <col min="1286" max="1536" width="9" style="54"/>
    <col min="1537" max="1537" width="39.375" style="54" customWidth="1"/>
    <col min="1538" max="1538" width="8.75" style="54" customWidth="1"/>
    <col min="1539" max="1539" width="8.625" style="54" customWidth="1"/>
    <col min="1540" max="1540" width="8.75" style="54" customWidth="1"/>
    <col min="1541" max="1541" width="8.25" style="54" customWidth="1"/>
    <col min="1542" max="1792" width="9" style="54"/>
    <col min="1793" max="1793" width="39.375" style="54" customWidth="1"/>
    <col min="1794" max="1794" width="8.75" style="54" customWidth="1"/>
    <col min="1795" max="1795" width="8.625" style="54" customWidth="1"/>
    <col min="1796" max="1796" width="8.75" style="54" customWidth="1"/>
    <col min="1797" max="1797" width="8.25" style="54" customWidth="1"/>
    <col min="1798" max="2048" width="9" style="54"/>
    <col min="2049" max="2049" width="39.375" style="54" customWidth="1"/>
    <col min="2050" max="2050" width="8.75" style="54" customWidth="1"/>
    <col min="2051" max="2051" width="8.625" style="54" customWidth="1"/>
    <col min="2052" max="2052" width="8.75" style="54" customWidth="1"/>
    <col min="2053" max="2053" width="8.25" style="54" customWidth="1"/>
    <col min="2054" max="2304" width="9" style="54"/>
    <col min="2305" max="2305" width="39.375" style="54" customWidth="1"/>
    <col min="2306" max="2306" width="8.75" style="54" customWidth="1"/>
    <col min="2307" max="2307" width="8.625" style="54" customWidth="1"/>
    <col min="2308" max="2308" width="8.75" style="54" customWidth="1"/>
    <col min="2309" max="2309" width="8.25" style="54" customWidth="1"/>
    <col min="2310" max="2560" width="9" style="54"/>
    <col min="2561" max="2561" width="39.375" style="54" customWidth="1"/>
    <col min="2562" max="2562" width="8.75" style="54" customWidth="1"/>
    <col min="2563" max="2563" width="8.625" style="54" customWidth="1"/>
    <col min="2564" max="2564" width="8.75" style="54" customWidth="1"/>
    <col min="2565" max="2565" width="8.25" style="54" customWidth="1"/>
    <col min="2566" max="2816" width="9" style="54"/>
    <col min="2817" max="2817" width="39.375" style="54" customWidth="1"/>
    <col min="2818" max="2818" width="8.75" style="54" customWidth="1"/>
    <col min="2819" max="2819" width="8.625" style="54" customWidth="1"/>
    <col min="2820" max="2820" width="8.75" style="54" customWidth="1"/>
    <col min="2821" max="2821" width="8.25" style="54" customWidth="1"/>
    <col min="2822" max="3072" width="9" style="54"/>
    <col min="3073" max="3073" width="39.375" style="54" customWidth="1"/>
    <col min="3074" max="3074" width="8.75" style="54" customWidth="1"/>
    <col min="3075" max="3075" width="8.625" style="54" customWidth="1"/>
    <col min="3076" max="3076" width="8.75" style="54" customWidth="1"/>
    <col min="3077" max="3077" width="8.25" style="54" customWidth="1"/>
    <col min="3078" max="3328" width="9" style="54"/>
    <col min="3329" max="3329" width="39.375" style="54" customWidth="1"/>
    <col min="3330" max="3330" width="8.75" style="54" customWidth="1"/>
    <col min="3331" max="3331" width="8.625" style="54" customWidth="1"/>
    <col min="3332" max="3332" width="8.75" style="54" customWidth="1"/>
    <col min="3333" max="3333" width="8.25" style="54" customWidth="1"/>
    <col min="3334" max="3584" width="9" style="54"/>
    <col min="3585" max="3585" width="39.375" style="54" customWidth="1"/>
    <col min="3586" max="3586" width="8.75" style="54" customWidth="1"/>
    <col min="3587" max="3587" width="8.625" style="54" customWidth="1"/>
    <col min="3588" max="3588" width="8.75" style="54" customWidth="1"/>
    <col min="3589" max="3589" width="8.25" style="54" customWidth="1"/>
    <col min="3590" max="3840" width="9" style="54"/>
    <col min="3841" max="3841" width="39.375" style="54" customWidth="1"/>
    <col min="3842" max="3842" width="8.75" style="54" customWidth="1"/>
    <col min="3843" max="3843" width="8.625" style="54" customWidth="1"/>
    <col min="3844" max="3844" width="8.75" style="54" customWidth="1"/>
    <col min="3845" max="3845" width="8.25" style="54" customWidth="1"/>
    <col min="3846" max="4096" width="9" style="54"/>
    <col min="4097" max="4097" width="39.375" style="54" customWidth="1"/>
    <col min="4098" max="4098" width="8.75" style="54" customWidth="1"/>
    <col min="4099" max="4099" width="8.625" style="54" customWidth="1"/>
    <col min="4100" max="4100" width="8.75" style="54" customWidth="1"/>
    <col min="4101" max="4101" width="8.25" style="54" customWidth="1"/>
    <col min="4102" max="4352" width="9" style="54"/>
    <col min="4353" max="4353" width="39.375" style="54" customWidth="1"/>
    <col min="4354" max="4354" width="8.75" style="54" customWidth="1"/>
    <col min="4355" max="4355" width="8.625" style="54" customWidth="1"/>
    <col min="4356" max="4356" width="8.75" style="54" customWidth="1"/>
    <col min="4357" max="4357" width="8.25" style="54" customWidth="1"/>
    <col min="4358" max="4608" width="9" style="54"/>
    <col min="4609" max="4609" width="39.375" style="54" customWidth="1"/>
    <col min="4610" max="4610" width="8.75" style="54" customWidth="1"/>
    <col min="4611" max="4611" width="8.625" style="54" customWidth="1"/>
    <col min="4612" max="4612" width="8.75" style="54" customWidth="1"/>
    <col min="4613" max="4613" width="8.25" style="54" customWidth="1"/>
    <col min="4614" max="4864" width="9" style="54"/>
    <col min="4865" max="4865" width="39.375" style="54" customWidth="1"/>
    <col min="4866" max="4866" width="8.75" style="54" customWidth="1"/>
    <col min="4867" max="4867" width="8.625" style="54" customWidth="1"/>
    <col min="4868" max="4868" width="8.75" style="54" customWidth="1"/>
    <col min="4869" max="4869" width="8.25" style="54" customWidth="1"/>
    <col min="4870" max="5120" width="9" style="54"/>
    <col min="5121" max="5121" width="39.375" style="54" customWidth="1"/>
    <col min="5122" max="5122" width="8.75" style="54" customWidth="1"/>
    <col min="5123" max="5123" width="8.625" style="54" customWidth="1"/>
    <col min="5124" max="5124" width="8.75" style="54" customWidth="1"/>
    <col min="5125" max="5125" width="8.25" style="54" customWidth="1"/>
    <col min="5126" max="5376" width="9" style="54"/>
    <col min="5377" max="5377" width="39.375" style="54" customWidth="1"/>
    <col min="5378" max="5378" width="8.75" style="54" customWidth="1"/>
    <col min="5379" max="5379" width="8.625" style="54" customWidth="1"/>
    <col min="5380" max="5380" width="8.75" style="54" customWidth="1"/>
    <col min="5381" max="5381" width="8.25" style="54" customWidth="1"/>
    <col min="5382" max="5632" width="9" style="54"/>
    <col min="5633" max="5633" width="39.375" style="54" customWidth="1"/>
    <col min="5634" max="5634" width="8.75" style="54" customWidth="1"/>
    <col min="5635" max="5635" width="8.625" style="54" customWidth="1"/>
    <col min="5636" max="5636" width="8.75" style="54" customWidth="1"/>
    <col min="5637" max="5637" width="8.25" style="54" customWidth="1"/>
    <col min="5638" max="5888" width="9" style="54"/>
    <col min="5889" max="5889" width="39.375" style="54" customWidth="1"/>
    <col min="5890" max="5890" width="8.75" style="54" customWidth="1"/>
    <col min="5891" max="5891" width="8.625" style="54" customWidth="1"/>
    <col min="5892" max="5892" width="8.75" style="54" customWidth="1"/>
    <col min="5893" max="5893" width="8.25" style="54" customWidth="1"/>
    <col min="5894" max="6144" width="9" style="54"/>
    <col min="6145" max="6145" width="39.375" style="54" customWidth="1"/>
    <col min="6146" max="6146" width="8.75" style="54" customWidth="1"/>
    <col min="6147" max="6147" width="8.625" style="54" customWidth="1"/>
    <col min="6148" max="6148" width="8.75" style="54" customWidth="1"/>
    <col min="6149" max="6149" width="8.25" style="54" customWidth="1"/>
    <col min="6150" max="6400" width="9" style="54"/>
    <col min="6401" max="6401" width="39.375" style="54" customWidth="1"/>
    <col min="6402" max="6402" width="8.75" style="54" customWidth="1"/>
    <col min="6403" max="6403" width="8.625" style="54" customWidth="1"/>
    <col min="6404" max="6404" width="8.75" style="54" customWidth="1"/>
    <col min="6405" max="6405" width="8.25" style="54" customWidth="1"/>
    <col min="6406" max="6656" width="9" style="54"/>
    <col min="6657" max="6657" width="39.375" style="54" customWidth="1"/>
    <col min="6658" max="6658" width="8.75" style="54" customWidth="1"/>
    <col min="6659" max="6659" width="8.625" style="54" customWidth="1"/>
    <col min="6660" max="6660" width="8.75" style="54" customWidth="1"/>
    <col min="6661" max="6661" width="8.25" style="54" customWidth="1"/>
    <col min="6662" max="6912" width="9" style="54"/>
    <col min="6913" max="6913" width="39.375" style="54" customWidth="1"/>
    <col min="6914" max="6914" width="8.75" style="54" customWidth="1"/>
    <col min="6915" max="6915" width="8.625" style="54" customWidth="1"/>
    <col min="6916" max="6916" width="8.75" style="54" customWidth="1"/>
    <col min="6917" max="6917" width="8.25" style="54" customWidth="1"/>
    <col min="6918" max="7168" width="9" style="54"/>
    <col min="7169" max="7169" width="39.375" style="54" customWidth="1"/>
    <col min="7170" max="7170" width="8.75" style="54" customWidth="1"/>
    <col min="7171" max="7171" width="8.625" style="54" customWidth="1"/>
    <col min="7172" max="7172" width="8.75" style="54" customWidth="1"/>
    <col min="7173" max="7173" width="8.25" style="54" customWidth="1"/>
    <col min="7174" max="7424" width="9" style="54"/>
    <col min="7425" max="7425" width="39.375" style="54" customWidth="1"/>
    <col min="7426" max="7426" width="8.75" style="54" customWidth="1"/>
    <col min="7427" max="7427" width="8.625" style="54" customWidth="1"/>
    <col min="7428" max="7428" width="8.75" style="54" customWidth="1"/>
    <col min="7429" max="7429" width="8.25" style="54" customWidth="1"/>
    <col min="7430" max="7680" width="9" style="54"/>
    <col min="7681" max="7681" width="39.375" style="54" customWidth="1"/>
    <col min="7682" max="7682" width="8.75" style="54" customWidth="1"/>
    <col min="7683" max="7683" width="8.625" style="54" customWidth="1"/>
    <col min="7684" max="7684" width="8.75" style="54" customWidth="1"/>
    <col min="7685" max="7685" width="8.25" style="54" customWidth="1"/>
    <col min="7686" max="7936" width="9" style="54"/>
    <col min="7937" max="7937" width="39.375" style="54" customWidth="1"/>
    <col min="7938" max="7938" width="8.75" style="54" customWidth="1"/>
    <col min="7939" max="7939" width="8.625" style="54" customWidth="1"/>
    <col min="7940" max="7940" width="8.75" style="54" customWidth="1"/>
    <col min="7941" max="7941" width="8.25" style="54" customWidth="1"/>
    <col min="7942" max="8192" width="9" style="54"/>
    <col min="8193" max="8193" width="39.375" style="54" customWidth="1"/>
    <col min="8194" max="8194" width="8.75" style="54" customWidth="1"/>
    <col min="8195" max="8195" width="8.625" style="54" customWidth="1"/>
    <col min="8196" max="8196" width="8.75" style="54" customWidth="1"/>
    <col min="8197" max="8197" width="8.25" style="54" customWidth="1"/>
    <col min="8198" max="8448" width="9" style="54"/>
    <col min="8449" max="8449" width="39.375" style="54" customWidth="1"/>
    <col min="8450" max="8450" width="8.75" style="54" customWidth="1"/>
    <col min="8451" max="8451" width="8.625" style="54" customWidth="1"/>
    <col min="8452" max="8452" width="8.75" style="54" customWidth="1"/>
    <col min="8453" max="8453" width="8.25" style="54" customWidth="1"/>
    <col min="8454" max="8704" width="9" style="54"/>
    <col min="8705" max="8705" width="39.375" style="54" customWidth="1"/>
    <col min="8706" max="8706" width="8.75" style="54" customWidth="1"/>
    <col min="8707" max="8707" width="8.625" style="54" customWidth="1"/>
    <col min="8708" max="8708" width="8.75" style="54" customWidth="1"/>
    <col min="8709" max="8709" width="8.25" style="54" customWidth="1"/>
    <col min="8710" max="8960" width="9" style="54"/>
    <col min="8961" max="8961" width="39.375" style="54" customWidth="1"/>
    <col min="8962" max="8962" width="8.75" style="54" customWidth="1"/>
    <col min="8963" max="8963" width="8.625" style="54" customWidth="1"/>
    <col min="8964" max="8964" width="8.75" style="54" customWidth="1"/>
    <col min="8965" max="8965" width="8.25" style="54" customWidth="1"/>
    <col min="8966" max="9216" width="9" style="54"/>
    <col min="9217" max="9217" width="39.375" style="54" customWidth="1"/>
    <col min="9218" max="9218" width="8.75" style="54" customWidth="1"/>
    <col min="9219" max="9219" width="8.625" style="54" customWidth="1"/>
    <col min="9220" max="9220" width="8.75" style="54" customWidth="1"/>
    <col min="9221" max="9221" width="8.25" style="54" customWidth="1"/>
    <col min="9222" max="9472" width="9" style="54"/>
    <col min="9473" max="9473" width="39.375" style="54" customWidth="1"/>
    <col min="9474" max="9474" width="8.75" style="54" customWidth="1"/>
    <col min="9475" max="9475" width="8.625" style="54" customWidth="1"/>
    <col min="9476" max="9476" width="8.75" style="54" customWidth="1"/>
    <col min="9477" max="9477" width="8.25" style="54" customWidth="1"/>
    <col min="9478" max="9728" width="9" style="54"/>
    <col min="9729" max="9729" width="39.375" style="54" customWidth="1"/>
    <col min="9730" max="9730" width="8.75" style="54" customWidth="1"/>
    <col min="9731" max="9731" width="8.625" style="54" customWidth="1"/>
    <col min="9732" max="9732" width="8.75" style="54" customWidth="1"/>
    <col min="9733" max="9733" width="8.25" style="54" customWidth="1"/>
    <col min="9734" max="9984" width="9" style="54"/>
    <col min="9985" max="9985" width="39.375" style="54" customWidth="1"/>
    <col min="9986" max="9986" width="8.75" style="54" customWidth="1"/>
    <col min="9987" max="9987" width="8.625" style="54" customWidth="1"/>
    <col min="9988" max="9988" width="8.75" style="54" customWidth="1"/>
    <col min="9989" max="9989" width="8.25" style="54" customWidth="1"/>
    <col min="9990" max="10240" width="9" style="54"/>
    <col min="10241" max="10241" width="39.375" style="54" customWidth="1"/>
    <col min="10242" max="10242" width="8.75" style="54" customWidth="1"/>
    <col min="10243" max="10243" width="8.625" style="54" customWidth="1"/>
    <col min="10244" max="10244" width="8.75" style="54" customWidth="1"/>
    <col min="10245" max="10245" width="8.25" style="54" customWidth="1"/>
    <col min="10246" max="10496" width="9" style="54"/>
    <col min="10497" max="10497" width="39.375" style="54" customWidth="1"/>
    <col min="10498" max="10498" width="8.75" style="54" customWidth="1"/>
    <col min="10499" max="10499" width="8.625" style="54" customWidth="1"/>
    <col min="10500" max="10500" width="8.75" style="54" customWidth="1"/>
    <col min="10501" max="10501" width="8.25" style="54" customWidth="1"/>
    <col min="10502" max="10752" width="9" style="54"/>
    <col min="10753" max="10753" width="39.375" style="54" customWidth="1"/>
    <col min="10754" max="10754" width="8.75" style="54" customWidth="1"/>
    <col min="10755" max="10755" width="8.625" style="54" customWidth="1"/>
    <col min="10756" max="10756" width="8.75" style="54" customWidth="1"/>
    <col min="10757" max="10757" width="8.25" style="54" customWidth="1"/>
    <col min="10758" max="11008" width="9" style="54"/>
    <col min="11009" max="11009" width="39.375" style="54" customWidth="1"/>
    <col min="11010" max="11010" width="8.75" style="54" customWidth="1"/>
    <col min="11011" max="11011" width="8.625" style="54" customWidth="1"/>
    <col min="11012" max="11012" width="8.75" style="54" customWidth="1"/>
    <col min="11013" max="11013" width="8.25" style="54" customWidth="1"/>
    <col min="11014" max="11264" width="9" style="54"/>
    <col min="11265" max="11265" width="39.375" style="54" customWidth="1"/>
    <col min="11266" max="11266" width="8.75" style="54" customWidth="1"/>
    <col min="11267" max="11267" width="8.625" style="54" customWidth="1"/>
    <col min="11268" max="11268" width="8.75" style="54" customWidth="1"/>
    <col min="11269" max="11269" width="8.25" style="54" customWidth="1"/>
    <col min="11270" max="11520" width="9" style="54"/>
    <col min="11521" max="11521" width="39.375" style="54" customWidth="1"/>
    <col min="11522" max="11522" width="8.75" style="54" customWidth="1"/>
    <col min="11523" max="11523" width="8.625" style="54" customWidth="1"/>
    <col min="11524" max="11524" width="8.75" style="54" customWidth="1"/>
    <col min="11525" max="11525" width="8.25" style="54" customWidth="1"/>
    <col min="11526" max="11776" width="9" style="54"/>
    <col min="11777" max="11777" width="39.375" style="54" customWidth="1"/>
    <col min="11778" max="11778" width="8.75" style="54" customWidth="1"/>
    <col min="11779" max="11779" width="8.625" style="54" customWidth="1"/>
    <col min="11780" max="11780" width="8.75" style="54" customWidth="1"/>
    <col min="11781" max="11781" width="8.25" style="54" customWidth="1"/>
    <col min="11782" max="12032" width="9" style="54"/>
    <col min="12033" max="12033" width="39.375" style="54" customWidth="1"/>
    <col min="12034" max="12034" width="8.75" style="54" customWidth="1"/>
    <col min="12035" max="12035" width="8.625" style="54" customWidth="1"/>
    <col min="12036" max="12036" width="8.75" style="54" customWidth="1"/>
    <col min="12037" max="12037" width="8.25" style="54" customWidth="1"/>
    <col min="12038" max="12288" width="9" style="54"/>
    <col min="12289" max="12289" width="39.375" style="54" customWidth="1"/>
    <col min="12290" max="12290" width="8.75" style="54" customWidth="1"/>
    <col min="12291" max="12291" width="8.625" style="54" customWidth="1"/>
    <col min="12292" max="12292" width="8.75" style="54" customWidth="1"/>
    <col min="12293" max="12293" width="8.25" style="54" customWidth="1"/>
    <col min="12294" max="12544" width="9" style="54"/>
    <col min="12545" max="12545" width="39.375" style="54" customWidth="1"/>
    <col min="12546" max="12546" width="8.75" style="54" customWidth="1"/>
    <col min="12547" max="12547" width="8.625" style="54" customWidth="1"/>
    <col min="12548" max="12548" width="8.75" style="54" customWidth="1"/>
    <col min="12549" max="12549" width="8.25" style="54" customWidth="1"/>
    <col min="12550" max="12800" width="9" style="54"/>
    <col min="12801" max="12801" width="39.375" style="54" customWidth="1"/>
    <col min="12802" max="12802" width="8.75" style="54" customWidth="1"/>
    <col min="12803" max="12803" width="8.625" style="54" customWidth="1"/>
    <col min="12804" max="12804" width="8.75" style="54" customWidth="1"/>
    <col min="12805" max="12805" width="8.25" style="54" customWidth="1"/>
    <col min="12806" max="13056" width="9" style="54"/>
    <col min="13057" max="13057" width="39.375" style="54" customWidth="1"/>
    <col min="13058" max="13058" width="8.75" style="54" customWidth="1"/>
    <col min="13059" max="13059" width="8.625" style="54" customWidth="1"/>
    <col min="13060" max="13060" width="8.75" style="54" customWidth="1"/>
    <col min="13061" max="13061" width="8.25" style="54" customWidth="1"/>
    <col min="13062" max="13312" width="9" style="54"/>
    <col min="13313" max="13313" width="39.375" style="54" customWidth="1"/>
    <col min="13314" max="13314" width="8.75" style="54" customWidth="1"/>
    <col min="13315" max="13315" width="8.625" style="54" customWidth="1"/>
    <col min="13316" max="13316" width="8.75" style="54" customWidth="1"/>
    <col min="13317" max="13317" width="8.25" style="54" customWidth="1"/>
    <col min="13318" max="13568" width="9" style="54"/>
    <col min="13569" max="13569" width="39.375" style="54" customWidth="1"/>
    <col min="13570" max="13570" width="8.75" style="54" customWidth="1"/>
    <col min="13571" max="13571" width="8.625" style="54" customWidth="1"/>
    <col min="13572" max="13572" width="8.75" style="54" customWidth="1"/>
    <col min="13573" max="13573" width="8.25" style="54" customWidth="1"/>
    <col min="13574" max="13824" width="9" style="54"/>
    <col min="13825" max="13825" width="39.375" style="54" customWidth="1"/>
    <col min="13826" max="13826" width="8.75" style="54" customWidth="1"/>
    <col min="13827" max="13827" width="8.625" style="54" customWidth="1"/>
    <col min="13828" max="13828" width="8.75" style="54" customWidth="1"/>
    <col min="13829" max="13829" width="8.25" style="54" customWidth="1"/>
    <col min="13830" max="14080" width="9" style="54"/>
    <col min="14081" max="14081" width="39.375" style="54" customWidth="1"/>
    <col min="14082" max="14082" width="8.75" style="54" customWidth="1"/>
    <col min="14083" max="14083" width="8.625" style="54" customWidth="1"/>
    <col min="14084" max="14084" width="8.75" style="54" customWidth="1"/>
    <col min="14085" max="14085" width="8.25" style="54" customWidth="1"/>
    <col min="14086" max="14336" width="9" style="54"/>
    <col min="14337" max="14337" width="39.375" style="54" customWidth="1"/>
    <col min="14338" max="14338" width="8.75" style="54" customWidth="1"/>
    <col min="14339" max="14339" width="8.625" style="54" customWidth="1"/>
    <col min="14340" max="14340" width="8.75" style="54" customWidth="1"/>
    <col min="14341" max="14341" width="8.25" style="54" customWidth="1"/>
    <col min="14342" max="14592" width="9" style="54"/>
    <col min="14593" max="14593" width="39.375" style="54" customWidth="1"/>
    <col min="14594" max="14594" width="8.75" style="54" customWidth="1"/>
    <col min="14595" max="14595" width="8.625" style="54" customWidth="1"/>
    <col min="14596" max="14596" width="8.75" style="54" customWidth="1"/>
    <col min="14597" max="14597" width="8.25" style="54" customWidth="1"/>
    <col min="14598" max="14848" width="9" style="54"/>
    <col min="14849" max="14849" width="39.375" style="54" customWidth="1"/>
    <col min="14850" max="14850" width="8.75" style="54" customWidth="1"/>
    <col min="14851" max="14851" width="8.625" style="54" customWidth="1"/>
    <col min="14852" max="14852" width="8.75" style="54" customWidth="1"/>
    <col min="14853" max="14853" width="8.25" style="54" customWidth="1"/>
    <col min="14854" max="15104" width="9" style="54"/>
    <col min="15105" max="15105" width="39.375" style="54" customWidth="1"/>
    <col min="15106" max="15106" width="8.75" style="54" customWidth="1"/>
    <col min="15107" max="15107" width="8.625" style="54" customWidth="1"/>
    <col min="15108" max="15108" width="8.75" style="54" customWidth="1"/>
    <col min="15109" max="15109" width="8.25" style="54" customWidth="1"/>
    <col min="15110" max="15360" width="9" style="54"/>
    <col min="15361" max="15361" width="39.375" style="54" customWidth="1"/>
    <col min="15362" max="15362" width="8.75" style="54" customWidth="1"/>
    <col min="15363" max="15363" width="8.625" style="54" customWidth="1"/>
    <col min="15364" max="15364" width="8.75" style="54" customWidth="1"/>
    <col min="15365" max="15365" width="8.25" style="54" customWidth="1"/>
    <col min="15366" max="15616" width="9" style="54"/>
    <col min="15617" max="15617" width="39.375" style="54" customWidth="1"/>
    <col min="15618" max="15618" width="8.75" style="54" customWidth="1"/>
    <col min="15619" max="15619" width="8.625" style="54" customWidth="1"/>
    <col min="15620" max="15620" width="8.75" style="54" customWidth="1"/>
    <col min="15621" max="15621" width="8.25" style="54" customWidth="1"/>
    <col min="15622" max="15872" width="9" style="54"/>
    <col min="15873" max="15873" width="39.375" style="54" customWidth="1"/>
    <col min="15874" max="15874" width="8.75" style="54" customWidth="1"/>
    <col min="15875" max="15875" width="8.625" style="54" customWidth="1"/>
    <col min="15876" max="15876" width="8.75" style="54" customWidth="1"/>
    <col min="15877" max="15877" width="8.25" style="54" customWidth="1"/>
    <col min="15878" max="16128" width="9" style="54"/>
    <col min="16129" max="16129" width="39.375" style="54" customWidth="1"/>
    <col min="16130" max="16130" width="8.75" style="54" customWidth="1"/>
    <col min="16131" max="16131" width="8.625" style="54" customWidth="1"/>
    <col min="16132" max="16132" width="8.75" style="54" customWidth="1"/>
    <col min="16133" max="16133" width="8.25" style="54" customWidth="1"/>
    <col min="16134" max="16384" width="9" style="54"/>
  </cols>
  <sheetData>
    <row r="1" spans="1:10" ht="21" customHeight="1">
      <c r="A1" s="572" t="s">
        <v>198</v>
      </c>
      <c r="B1" s="573"/>
      <c r="C1" s="571"/>
      <c r="D1" s="573"/>
      <c r="E1" s="571"/>
    </row>
    <row r="2" spans="1:10" ht="21" customHeight="1" thickBot="1">
      <c r="A2" s="319"/>
      <c r="B2" s="320"/>
      <c r="C2" s="184"/>
      <c r="D2" s="190"/>
      <c r="E2" s="185" t="s">
        <v>13</v>
      </c>
    </row>
    <row r="3" spans="1:10" ht="39" customHeight="1">
      <c r="A3" s="56" t="s">
        <v>22</v>
      </c>
      <c r="B3" s="191" t="s">
        <v>347</v>
      </c>
      <c r="C3" s="144" t="s">
        <v>348</v>
      </c>
      <c r="D3" s="191" t="s">
        <v>15</v>
      </c>
      <c r="E3" s="57" t="s">
        <v>16</v>
      </c>
    </row>
    <row r="4" spans="1:10" ht="12.75" customHeight="1">
      <c r="A4" s="186" t="s">
        <v>23</v>
      </c>
      <c r="B4" s="337">
        <v>151416.70000000001</v>
      </c>
      <c r="C4" s="347">
        <v>31.835699999999999</v>
      </c>
      <c r="D4" s="348">
        <v>402330.8</v>
      </c>
      <c r="E4" s="349">
        <v>27.7776</v>
      </c>
      <c r="G4" s="63">
        <f>B4-'规上工业增加值 (2)'!B4</f>
        <v>-0.25199999997857958</v>
      </c>
      <c r="H4" s="63">
        <f>C4-'规上工业增加值 (2)'!C4</f>
        <v>2.7000000000008129E-3</v>
      </c>
      <c r="I4" s="63">
        <f>D4-'规上工业增加值 (2)'!D4</f>
        <v>-6.6999999980907887E-2</v>
      </c>
      <c r="J4" s="63">
        <f>E4-'规上工业增加值 (2)'!E4</f>
        <v>3.5999999999987153E-3</v>
      </c>
    </row>
    <row r="5" spans="1:10" ht="15" customHeight="1">
      <c r="A5" s="186" t="s">
        <v>24</v>
      </c>
      <c r="B5" s="340">
        <v>1921.9</v>
      </c>
      <c r="C5" s="280">
        <v>37.516500000000001</v>
      </c>
      <c r="D5" s="281">
        <v>3427</v>
      </c>
      <c r="E5" s="280">
        <v>12.292199999999999</v>
      </c>
      <c r="G5" s="187">
        <f>SUM(B5:B35)-B4</f>
        <v>0</v>
      </c>
      <c r="H5" s="187"/>
      <c r="I5" s="187">
        <f>SUM(D5:D35)-D4</f>
        <v>0</v>
      </c>
    </row>
    <row r="6" spans="1:10">
      <c r="A6" s="186" t="s">
        <v>25</v>
      </c>
      <c r="B6" s="340">
        <v>86.2</v>
      </c>
      <c r="C6" s="280">
        <v>181.86840000000001</v>
      </c>
      <c r="D6" s="281">
        <v>180</v>
      </c>
      <c r="E6" s="280">
        <v>-61.325099999999999</v>
      </c>
    </row>
    <row r="7" spans="1:10" ht="15" customHeight="1">
      <c r="A7" s="186" t="s">
        <v>26</v>
      </c>
      <c r="B7" s="340">
        <v>3397.9</v>
      </c>
      <c r="C7" s="280">
        <v>78.658199999999994</v>
      </c>
      <c r="D7" s="281">
        <v>9453</v>
      </c>
      <c r="E7" s="280">
        <v>58.176000000000002</v>
      </c>
    </row>
    <row r="8" spans="1:10" ht="15" customHeight="1">
      <c r="A8" s="186" t="s">
        <v>27</v>
      </c>
      <c r="B8" s="340">
        <v>791.5</v>
      </c>
      <c r="C8" s="280">
        <v>42.189300000000003</v>
      </c>
      <c r="D8" s="281">
        <v>2809.9</v>
      </c>
      <c r="E8" s="280">
        <v>20.6235</v>
      </c>
    </row>
    <row r="9" spans="1:10" ht="15" customHeight="1">
      <c r="A9" s="186" t="s">
        <v>28</v>
      </c>
      <c r="B9" s="340">
        <v>291.39999999999998</v>
      </c>
      <c r="C9" s="280">
        <v>68.13000000000001</v>
      </c>
      <c r="D9" s="281">
        <v>965.9</v>
      </c>
      <c r="E9" s="280">
        <v>-7.8029999999999999</v>
      </c>
    </row>
    <row r="10" spans="1:10" ht="15" customHeight="1">
      <c r="A10" s="186" t="s">
        <v>29</v>
      </c>
      <c r="B10" s="340">
        <v>245.9</v>
      </c>
      <c r="C10" s="280">
        <v>168.0282</v>
      </c>
      <c r="D10" s="281">
        <v>668.9</v>
      </c>
      <c r="E10" s="280">
        <v>125.9289</v>
      </c>
    </row>
    <row r="11" spans="1:10" ht="15" customHeight="1">
      <c r="A11" s="186" t="s">
        <v>262</v>
      </c>
      <c r="B11" s="340">
        <v>684.9</v>
      </c>
      <c r="C11" s="280">
        <v>67.086000000000013</v>
      </c>
      <c r="D11" s="281">
        <v>1807.4</v>
      </c>
      <c r="E11" s="280">
        <v>52.479000000000006</v>
      </c>
    </row>
    <row r="12" spans="1:10" ht="15" customHeight="1">
      <c r="A12" s="186" t="s">
        <v>263</v>
      </c>
      <c r="B12" s="340">
        <v>13994.7</v>
      </c>
      <c r="C12" s="280">
        <v>174.33360000000002</v>
      </c>
      <c r="D12" s="281">
        <v>30144.5</v>
      </c>
      <c r="E12" s="280">
        <v>49.223700000000001</v>
      </c>
    </row>
    <row r="13" spans="1:10">
      <c r="A13" s="186" t="s">
        <v>32</v>
      </c>
      <c r="B13" s="340">
        <v>481.5</v>
      </c>
      <c r="C13" s="280">
        <v>250.86869999999999</v>
      </c>
      <c r="D13" s="281">
        <v>1623.4</v>
      </c>
      <c r="E13" s="280">
        <v>123.57900000000001</v>
      </c>
    </row>
    <row r="14" spans="1:10" ht="15" customHeight="1">
      <c r="A14" s="186" t="s">
        <v>33</v>
      </c>
      <c r="B14" s="340">
        <v>519.5</v>
      </c>
      <c r="C14" s="280">
        <v>275.41980000000001</v>
      </c>
      <c r="D14" s="281">
        <v>2155.8000000000002</v>
      </c>
      <c r="E14" s="280">
        <v>130.29480000000001</v>
      </c>
    </row>
    <row r="15" spans="1:10" ht="15" customHeight="1">
      <c r="A15" s="186" t="s">
        <v>261</v>
      </c>
      <c r="B15" s="340">
        <v>149.5</v>
      </c>
      <c r="C15" s="280">
        <v>47.200499999999998</v>
      </c>
      <c r="D15" s="281">
        <v>838.3</v>
      </c>
      <c r="E15" s="280">
        <v>121.28760000000001</v>
      </c>
    </row>
    <row r="16" spans="1:10" ht="15" customHeight="1">
      <c r="A16" s="186" t="s">
        <v>34</v>
      </c>
      <c r="B16" s="340">
        <v>4565.6000000000004</v>
      </c>
      <c r="C16" s="280">
        <v>5.9445000000000006</v>
      </c>
      <c r="D16" s="281">
        <v>11105</v>
      </c>
      <c r="E16" s="280">
        <v>4.4405999999999999</v>
      </c>
    </row>
    <row r="17" spans="1:8" ht="15" customHeight="1">
      <c r="A17" s="186" t="s">
        <v>264</v>
      </c>
      <c r="B17" s="340">
        <v>204.6</v>
      </c>
      <c r="C17" s="280">
        <v>29.744999999999997</v>
      </c>
      <c r="D17" s="281">
        <v>610.79999999999995</v>
      </c>
      <c r="E17" s="280">
        <v>44.348400000000005</v>
      </c>
    </row>
    <row r="18" spans="1:8" ht="15" customHeight="1">
      <c r="A18" s="186" t="s">
        <v>36</v>
      </c>
      <c r="B18" s="340">
        <v>207.8</v>
      </c>
      <c r="C18" s="280">
        <v>239.08140000000003</v>
      </c>
      <c r="D18" s="281">
        <v>656.9</v>
      </c>
      <c r="E18" s="280">
        <v>183.17160000000001</v>
      </c>
      <c r="H18" s="54">
        <v>10</v>
      </c>
    </row>
    <row r="19" spans="1:8" ht="15" customHeight="1">
      <c r="A19" s="186" t="s">
        <v>37</v>
      </c>
      <c r="B19" s="340">
        <v>1421.2</v>
      </c>
      <c r="C19" s="280">
        <v>198.85769999999999</v>
      </c>
      <c r="D19" s="281">
        <v>4344.8999999999996</v>
      </c>
      <c r="E19" s="280">
        <v>85.307400000000001</v>
      </c>
    </row>
    <row r="20" spans="1:8" ht="15" customHeight="1">
      <c r="A20" s="186" t="s">
        <v>38</v>
      </c>
      <c r="B20" s="340">
        <v>4123.2</v>
      </c>
      <c r="C20" s="280">
        <v>116.30249999999999</v>
      </c>
      <c r="D20" s="281">
        <v>15187.1</v>
      </c>
      <c r="E20" s="280">
        <v>55.566900000000004</v>
      </c>
    </row>
    <row r="21" spans="1:8" ht="15" customHeight="1">
      <c r="A21" s="186" t="s">
        <v>265</v>
      </c>
      <c r="B21" s="340">
        <v>2830.6</v>
      </c>
      <c r="C21" s="280">
        <v>-19.804400000000005</v>
      </c>
      <c r="D21" s="281">
        <v>8904.4</v>
      </c>
      <c r="E21" s="280">
        <v>-33.468299999999999</v>
      </c>
    </row>
    <row r="22" spans="1:8" ht="15" customHeight="1">
      <c r="A22" s="186" t="s">
        <v>266</v>
      </c>
      <c r="B22" s="340">
        <v>438.3</v>
      </c>
      <c r="C22" s="280">
        <v>212.23259999999999</v>
      </c>
      <c r="D22" s="281">
        <v>1714.6</v>
      </c>
      <c r="E22" s="280">
        <v>82.395899999999997</v>
      </c>
    </row>
    <row r="23" spans="1:8" ht="15" customHeight="1">
      <c r="A23" s="186" t="s">
        <v>267</v>
      </c>
      <c r="B23" s="340">
        <v>13301</v>
      </c>
      <c r="C23" s="280">
        <v>158.9742</v>
      </c>
      <c r="D23" s="281">
        <v>43318.8</v>
      </c>
      <c r="E23" s="280">
        <v>211.60440000000003</v>
      </c>
    </row>
    <row r="24" spans="1:8" ht="15" customHeight="1">
      <c r="A24" s="186" t="s">
        <v>42</v>
      </c>
      <c r="B24" s="340">
        <v>12743.2</v>
      </c>
      <c r="C24" s="280">
        <v>104.3253</v>
      </c>
      <c r="D24" s="281">
        <v>32248.2</v>
      </c>
      <c r="E24" s="280">
        <v>87.097500000000011</v>
      </c>
    </row>
    <row r="25" spans="1:8" ht="15" customHeight="1">
      <c r="A25" s="186" t="s">
        <v>268</v>
      </c>
      <c r="B25" s="340">
        <v>2796.4</v>
      </c>
      <c r="C25" s="280">
        <v>187.37280000000001</v>
      </c>
      <c r="D25" s="281">
        <v>6931.8</v>
      </c>
      <c r="E25" s="280">
        <v>99.673200000000008</v>
      </c>
    </row>
    <row r="26" spans="1:8" ht="15" customHeight="1">
      <c r="A26" s="186" t="s">
        <v>44</v>
      </c>
      <c r="B26" s="340">
        <v>3699.1</v>
      </c>
      <c r="C26" s="280">
        <v>147.57840000000002</v>
      </c>
      <c r="D26" s="281">
        <v>9017.4</v>
      </c>
      <c r="E26" s="280">
        <v>122.5701</v>
      </c>
    </row>
    <row r="27" spans="1:8" ht="15" customHeight="1">
      <c r="A27" s="186" t="s">
        <v>359</v>
      </c>
      <c r="B27" s="340">
        <v>133.30000000000001</v>
      </c>
      <c r="C27" s="280">
        <v>544.86450000000002</v>
      </c>
      <c r="D27" s="281">
        <v>272.5</v>
      </c>
      <c r="E27" s="280">
        <v>1166.7015000000001</v>
      </c>
    </row>
    <row r="28" spans="1:8" ht="15" customHeight="1">
      <c r="A28" s="186" t="s">
        <v>269</v>
      </c>
      <c r="B28" s="340">
        <v>4610.3999999999996</v>
      </c>
      <c r="C28" s="280">
        <v>150.89670000000001</v>
      </c>
      <c r="D28" s="281">
        <v>14019.2</v>
      </c>
      <c r="E28" s="280">
        <v>101.33640000000001</v>
      </c>
    </row>
    <row r="29" spans="1:8" ht="15" customHeight="1">
      <c r="A29" s="186" t="s">
        <v>46</v>
      </c>
      <c r="B29" s="340">
        <v>3437.2</v>
      </c>
      <c r="C29" s="280">
        <v>153.1386</v>
      </c>
      <c r="D29" s="281">
        <v>7373.7</v>
      </c>
      <c r="E29" s="280">
        <v>75.848399999999998</v>
      </c>
    </row>
    <row r="30" spans="1:8" ht="15" customHeight="1">
      <c r="A30" s="186" t="s">
        <v>47</v>
      </c>
      <c r="B30" s="340">
        <v>3904.2</v>
      </c>
      <c r="C30" s="280">
        <v>74.9619</v>
      </c>
      <c r="D30" s="281">
        <v>9044.5</v>
      </c>
      <c r="E30" s="280">
        <v>49.760100000000001</v>
      </c>
    </row>
    <row r="31" spans="1:8">
      <c r="A31" s="186" t="s">
        <v>48</v>
      </c>
      <c r="B31" s="340">
        <v>42.7</v>
      </c>
      <c r="C31" s="280">
        <v>264.22019999999998</v>
      </c>
      <c r="D31" s="281">
        <v>95.3</v>
      </c>
      <c r="E31" s="280">
        <v>173.14019999999999</v>
      </c>
    </row>
    <row r="32" spans="1:8">
      <c r="A32" s="186" t="s">
        <v>270</v>
      </c>
      <c r="B32" s="340">
        <v>1001.4</v>
      </c>
      <c r="C32" s="280">
        <v>24.092099999999999</v>
      </c>
      <c r="D32" s="281">
        <v>3942.7</v>
      </c>
      <c r="E32" s="280">
        <v>58.097699999999996</v>
      </c>
    </row>
    <row r="33" spans="1:5">
      <c r="A33" s="186" t="s">
        <v>50</v>
      </c>
      <c r="B33" s="340">
        <v>67842.100000000006</v>
      </c>
      <c r="C33" s="280">
        <v>-5.0599999999999996</v>
      </c>
      <c r="D33" s="281">
        <v>176065.5</v>
      </c>
      <c r="E33" s="280">
        <v>0.27539999999999998</v>
      </c>
    </row>
    <row r="34" spans="1:5">
      <c r="A34" s="186" t="s">
        <v>271</v>
      </c>
      <c r="B34" s="340">
        <v>969.1</v>
      </c>
      <c r="C34" s="280">
        <v>25.595100000000002</v>
      </c>
      <c r="D34" s="281">
        <v>2290.4</v>
      </c>
      <c r="E34" s="280">
        <v>34.633800000000001</v>
      </c>
    </row>
    <row r="35" spans="1:5" ht="13.5" thickBot="1">
      <c r="A35" s="282" t="s">
        <v>272</v>
      </c>
      <c r="B35" s="283">
        <v>580.4</v>
      </c>
      <c r="C35" s="284">
        <v>18.207900000000002</v>
      </c>
      <c r="D35" s="285">
        <v>1113</v>
      </c>
      <c r="E35" s="284">
        <v>9.1358999999999995</v>
      </c>
    </row>
    <row r="36" spans="1:5">
      <c r="C36" s="189"/>
    </row>
    <row r="37" spans="1:5">
      <c r="B37" s="63">
        <v>4</v>
      </c>
    </row>
  </sheetData>
  <mergeCells count="1">
    <mergeCell ref="A1:E1"/>
  </mergeCells>
  <phoneticPr fontId="11" type="noConversion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7"/>
  <sheetViews>
    <sheetView topLeftCell="A13" workbookViewId="0">
      <selection activeCell="L22" sqref="L22"/>
    </sheetView>
  </sheetViews>
  <sheetFormatPr defaultColWidth="9" defaultRowHeight="12.75"/>
  <cols>
    <col min="1" max="1" width="30.75" style="51" customWidth="1"/>
    <col min="2" max="2" width="10.375" style="51" customWidth="1"/>
    <col min="3" max="3" width="9.5" style="51" customWidth="1"/>
    <col min="4" max="4" width="9.625" style="51" customWidth="1"/>
    <col min="5" max="256" width="9" style="51"/>
    <col min="257" max="257" width="30.75" style="51" customWidth="1"/>
    <col min="258" max="258" width="10.375" style="51" customWidth="1"/>
    <col min="259" max="259" width="9.5" style="51" customWidth="1"/>
    <col min="260" max="260" width="9.625" style="51" customWidth="1"/>
    <col min="261" max="512" width="9" style="51"/>
    <col min="513" max="513" width="30.75" style="51" customWidth="1"/>
    <col min="514" max="514" width="10.375" style="51" customWidth="1"/>
    <col min="515" max="515" width="9.5" style="51" customWidth="1"/>
    <col min="516" max="516" width="9.625" style="51" customWidth="1"/>
    <col min="517" max="768" width="9" style="51"/>
    <col min="769" max="769" width="30.75" style="51" customWidth="1"/>
    <col min="770" max="770" width="10.375" style="51" customWidth="1"/>
    <col min="771" max="771" width="9.5" style="51" customWidth="1"/>
    <col min="772" max="772" width="9.625" style="51" customWidth="1"/>
    <col min="773" max="1024" width="9" style="51"/>
    <col min="1025" max="1025" width="30.75" style="51" customWidth="1"/>
    <col min="1026" max="1026" width="10.375" style="51" customWidth="1"/>
    <col min="1027" max="1027" width="9.5" style="51" customWidth="1"/>
    <col min="1028" max="1028" width="9.625" style="51" customWidth="1"/>
    <col min="1029" max="1280" width="9" style="51"/>
    <col min="1281" max="1281" width="30.75" style="51" customWidth="1"/>
    <col min="1282" max="1282" width="10.375" style="51" customWidth="1"/>
    <col min="1283" max="1283" width="9.5" style="51" customWidth="1"/>
    <col min="1284" max="1284" width="9.625" style="51" customWidth="1"/>
    <col min="1285" max="1536" width="9" style="51"/>
    <col min="1537" max="1537" width="30.75" style="51" customWidth="1"/>
    <col min="1538" max="1538" width="10.375" style="51" customWidth="1"/>
    <col min="1539" max="1539" width="9.5" style="51" customWidth="1"/>
    <col min="1540" max="1540" width="9.625" style="51" customWidth="1"/>
    <col min="1541" max="1792" width="9" style="51"/>
    <col min="1793" max="1793" width="30.75" style="51" customWidth="1"/>
    <col min="1794" max="1794" width="10.375" style="51" customWidth="1"/>
    <col min="1795" max="1795" width="9.5" style="51" customWidth="1"/>
    <col min="1796" max="1796" width="9.625" style="51" customWidth="1"/>
    <col min="1797" max="2048" width="9" style="51"/>
    <col min="2049" max="2049" width="30.75" style="51" customWidth="1"/>
    <col min="2050" max="2050" width="10.375" style="51" customWidth="1"/>
    <col min="2051" max="2051" width="9.5" style="51" customWidth="1"/>
    <col min="2052" max="2052" width="9.625" style="51" customWidth="1"/>
    <col min="2053" max="2304" width="9" style="51"/>
    <col min="2305" max="2305" width="30.75" style="51" customWidth="1"/>
    <col min="2306" max="2306" width="10.375" style="51" customWidth="1"/>
    <col min="2307" max="2307" width="9.5" style="51" customWidth="1"/>
    <col min="2308" max="2308" width="9.625" style="51" customWidth="1"/>
    <col min="2309" max="2560" width="9" style="51"/>
    <col min="2561" max="2561" width="30.75" style="51" customWidth="1"/>
    <col min="2562" max="2562" width="10.375" style="51" customWidth="1"/>
    <col min="2563" max="2563" width="9.5" style="51" customWidth="1"/>
    <col min="2564" max="2564" width="9.625" style="51" customWidth="1"/>
    <col min="2565" max="2816" width="9" style="51"/>
    <col min="2817" max="2817" width="30.75" style="51" customWidth="1"/>
    <col min="2818" max="2818" width="10.375" style="51" customWidth="1"/>
    <col min="2819" max="2819" width="9.5" style="51" customWidth="1"/>
    <col min="2820" max="2820" width="9.625" style="51" customWidth="1"/>
    <col min="2821" max="3072" width="9" style="51"/>
    <col min="3073" max="3073" width="30.75" style="51" customWidth="1"/>
    <col min="3074" max="3074" width="10.375" style="51" customWidth="1"/>
    <col min="3075" max="3075" width="9.5" style="51" customWidth="1"/>
    <col min="3076" max="3076" width="9.625" style="51" customWidth="1"/>
    <col min="3077" max="3328" width="9" style="51"/>
    <col min="3329" max="3329" width="30.75" style="51" customWidth="1"/>
    <col min="3330" max="3330" width="10.375" style="51" customWidth="1"/>
    <col min="3331" max="3331" width="9.5" style="51" customWidth="1"/>
    <col min="3332" max="3332" width="9.625" style="51" customWidth="1"/>
    <col min="3333" max="3584" width="9" style="51"/>
    <col min="3585" max="3585" width="30.75" style="51" customWidth="1"/>
    <col min="3586" max="3586" width="10.375" style="51" customWidth="1"/>
    <col min="3587" max="3587" width="9.5" style="51" customWidth="1"/>
    <col min="3588" max="3588" width="9.625" style="51" customWidth="1"/>
    <col min="3589" max="3840" width="9" style="51"/>
    <col min="3841" max="3841" width="30.75" style="51" customWidth="1"/>
    <col min="3842" max="3842" width="10.375" style="51" customWidth="1"/>
    <col min="3843" max="3843" width="9.5" style="51" customWidth="1"/>
    <col min="3844" max="3844" width="9.625" style="51" customWidth="1"/>
    <col min="3845" max="4096" width="9" style="51"/>
    <col min="4097" max="4097" width="30.75" style="51" customWidth="1"/>
    <col min="4098" max="4098" width="10.375" style="51" customWidth="1"/>
    <col min="4099" max="4099" width="9.5" style="51" customWidth="1"/>
    <col min="4100" max="4100" width="9.625" style="51" customWidth="1"/>
    <col min="4101" max="4352" width="9" style="51"/>
    <col min="4353" max="4353" width="30.75" style="51" customWidth="1"/>
    <col min="4354" max="4354" width="10.375" style="51" customWidth="1"/>
    <col min="4355" max="4355" width="9.5" style="51" customWidth="1"/>
    <col min="4356" max="4356" width="9.625" style="51" customWidth="1"/>
    <col min="4357" max="4608" width="9" style="51"/>
    <col min="4609" max="4609" width="30.75" style="51" customWidth="1"/>
    <col min="4610" max="4610" width="10.375" style="51" customWidth="1"/>
    <col min="4611" max="4611" width="9.5" style="51" customWidth="1"/>
    <col min="4612" max="4612" width="9.625" style="51" customWidth="1"/>
    <col min="4613" max="4864" width="9" style="51"/>
    <col min="4865" max="4865" width="30.75" style="51" customWidth="1"/>
    <col min="4866" max="4866" width="10.375" style="51" customWidth="1"/>
    <col min="4867" max="4867" width="9.5" style="51" customWidth="1"/>
    <col min="4868" max="4868" width="9.625" style="51" customWidth="1"/>
    <col min="4869" max="5120" width="9" style="51"/>
    <col min="5121" max="5121" width="30.75" style="51" customWidth="1"/>
    <col min="5122" max="5122" width="10.375" style="51" customWidth="1"/>
    <col min="5123" max="5123" width="9.5" style="51" customWidth="1"/>
    <col min="5124" max="5124" width="9.625" style="51" customWidth="1"/>
    <col min="5125" max="5376" width="9" style="51"/>
    <col min="5377" max="5377" width="30.75" style="51" customWidth="1"/>
    <col min="5378" max="5378" width="10.375" style="51" customWidth="1"/>
    <col min="5379" max="5379" width="9.5" style="51" customWidth="1"/>
    <col min="5380" max="5380" width="9.625" style="51" customWidth="1"/>
    <col min="5381" max="5632" width="9" style="51"/>
    <col min="5633" max="5633" width="30.75" style="51" customWidth="1"/>
    <col min="5634" max="5634" width="10.375" style="51" customWidth="1"/>
    <col min="5635" max="5635" width="9.5" style="51" customWidth="1"/>
    <col min="5636" max="5636" width="9.625" style="51" customWidth="1"/>
    <col min="5637" max="5888" width="9" style="51"/>
    <col min="5889" max="5889" width="30.75" style="51" customWidth="1"/>
    <col min="5890" max="5890" width="10.375" style="51" customWidth="1"/>
    <col min="5891" max="5891" width="9.5" style="51" customWidth="1"/>
    <col min="5892" max="5892" width="9.625" style="51" customWidth="1"/>
    <col min="5893" max="6144" width="9" style="51"/>
    <col min="6145" max="6145" width="30.75" style="51" customWidth="1"/>
    <col min="6146" max="6146" width="10.375" style="51" customWidth="1"/>
    <col min="6147" max="6147" width="9.5" style="51" customWidth="1"/>
    <col min="6148" max="6148" width="9.625" style="51" customWidth="1"/>
    <col min="6149" max="6400" width="9" style="51"/>
    <col min="6401" max="6401" width="30.75" style="51" customWidth="1"/>
    <col min="6402" max="6402" width="10.375" style="51" customWidth="1"/>
    <col min="6403" max="6403" width="9.5" style="51" customWidth="1"/>
    <col min="6404" max="6404" width="9.625" style="51" customWidth="1"/>
    <col min="6405" max="6656" width="9" style="51"/>
    <col min="6657" max="6657" width="30.75" style="51" customWidth="1"/>
    <col min="6658" max="6658" width="10.375" style="51" customWidth="1"/>
    <col min="6659" max="6659" width="9.5" style="51" customWidth="1"/>
    <col min="6660" max="6660" width="9.625" style="51" customWidth="1"/>
    <col min="6661" max="6912" width="9" style="51"/>
    <col min="6913" max="6913" width="30.75" style="51" customWidth="1"/>
    <col min="6914" max="6914" width="10.375" style="51" customWidth="1"/>
    <col min="6915" max="6915" width="9.5" style="51" customWidth="1"/>
    <col min="6916" max="6916" width="9.625" style="51" customWidth="1"/>
    <col min="6917" max="7168" width="9" style="51"/>
    <col min="7169" max="7169" width="30.75" style="51" customWidth="1"/>
    <col min="7170" max="7170" width="10.375" style="51" customWidth="1"/>
    <col min="7171" max="7171" width="9.5" style="51" customWidth="1"/>
    <col min="7172" max="7172" width="9.625" style="51" customWidth="1"/>
    <col min="7173" max="7424" width="9" style="51"/>
    <col min="7425" max="7425" width="30.75" style="51" customWidth="1"/>
    <col min="7426" max="7426" width="10.375" style="51" customWidth="1"/>
    <col min="7427" max="7427" width="9.5" style="51" customWidth="1"/>
    <col min="7428" max="7428" width="9.625" style="51" customWidth="1"/>
    <col min="7429" max="7680" width="9" style="51"/>
    <col min="7681" max="7681" width="30.75" style="51" customWidth="1"/>
    <col min="7682" max="7682" width="10.375" style="51" customWidth="1"/>
    <col min="7683" max="7683" width="9.5" style="51" customWidth="1"/>
    <col min="7684" max="7684" width="9.625" style="51" customWidth="1"/>
    <col min="7685" max="7936" width="9" style="51"/>
    <col min="7937" max="7937" width="30.75" style="51" customWidth="1"/>
    <col min="7938" max="7938" width="10.375" style="51" customWidth="1"/>
    <col min="7939" max="7939" width="9.5" style="51" customWidth="1"/>
    <col min="7940" max="7940" width="9.625" style="51" customWidth="1"/>
    <col min="7941" max="8192" width="9" style="51"/>
    <col min="8193" max="8193" width="30.75" style="51" customWidth="1"/>
    <col min="8194" max="8194" width="10.375" style="51" customWidth="1"/>
    <col min="8195" max="8195" width="9.5" style="51" customWidth="1"/>
    <col min="8196" max="8196" width="9.625" style="51" customWidth="1"/>
    <col min="8197" max="8448" width="9" style="51"/>
    <col min="8449" max="8449" width="30.75" style="51" customWidth="1"/>
    <col min="8450" max="8450" width="10.375" style="51" customWidth="1"/>
    <col min="8451" max="8451" width="9.5" style="51" customWidth="1"/>
    <col min="8452" max="8452" width="9.625" style="51" customWidth="1"/>
    <col min="8453" max="8704" width="9" style="51"/>
    <col min="8705" max="8705" width="30.75" style="51" customWidth="1"/>
    <col min="8706" max="8706" width="10.375" style="51" customWidth="1"/>
    <col min="8707" max="8707" width="9.5" style="51" customWidth="1"/>
    <col min="8708" max="8708" width="9.625" style="51" customWidth="1"/>
    <col min="8709" max="8960" width="9" style="51"/>
    <col min="8961" max="8961" width="30.75" style="51" customWidth="1"/>
    <col min="8962" max="8962" width="10.375" style="51" customWidth="1"/>
    <col min="8963" max="8963" width="9.5" style="51" customWidth="1"/>
    <col min="8964" max="8964" width="9.625" style="51" customWidth="1"/>
    <col min="8965" max="9216" width="9" style="51"/>
    <col min="9217" max="9217" width="30.75" style="51" customWidth="1"/>
    <col min="9218" max="9218" width="10.375" style="51" customWidth="1"/>
    <col min="9219" max="9219" width="9.5" style="51" customWidth="1"/>
    <col min="9220" max="9220" width="9.625" style="51" customWidth="1"/>
    <col min="9221" max="9472" width="9" style="51"/>
    <col min="9473" max="9473" width="30.75" style="51" customWidth="1"/>
    <col min="9474" max="9474" width="10.375" style="51" customWidth="1"/>
    <col min="9475" max="9475" width="9.5" style="51" customWidth="1"/>
    <col min="9476" max="9476" width="9.625" style="51" customWidth="1"/>
    <col min="9477" max="9728" width="9" style="51"/>
    <col min="9729" max="9729" width="30.75" style="51" customWidth="1"/>
    <col min="9730" max="9730" width="10.375" style="51" customWidth="1"/>
    <col min="9731" max="9731" width="9.5" style="51" customWidth="1"/>
    <col min="9732" max="9732" width="9.625" style="51" customWidth="1"/>
    <col min="9733" max="9984" width="9" style="51"/>
    <col min="9985" max="9985" width="30.75" style="51" customWidth="1"/>
    <col min="9986" max="9986" width="10.375" style="51" customWidth="1"/>
    <col min="9987" max="9987" width="9.5" style="51" customWidth="1"/>
    <col min="9988" max="9988" width="9.625" style="51" customWidth="1"/>
    <col min="9989" max="10240" width="9" style="51"/>
    <col min="10241" max="10241" width="30.75" style="51" customWidth="1"/>
    <col min="10242" max="10242" width="10.375" style="51" customWidth="1"/>
    <col min="10243" max="10243" width="9.5" style="51" customWidth="1"/>
    <col min="10244" max="10244" width="9.625" style="51" customWidth="1"/>
    <col min="10245" max="10496" width="9" style="51"/>
    <col min="10497" max="10497" width="30.75" style="51" customWidth="1"/>
    <col min="10498" max="10498" width="10.375" style="51" customWidth="1"/>
    <col min="10499" max="10499" width="9.5" style="51" customWidth="1"/>
    <col min="10500" max="10500" width="9.625" style="51" customWidth="1"/>
    <col min="10501" max="10752" width="9" style="51"/>
    <col min="10753" max="10753" width="30.75" style="51" customWidth="1"/>
    <col min="10754" max="10754" width="10.375" style="51" customWidth="1"/>
    <col min="10755" max="10755" width="9.5" style="51" customWidth="1"/>
    <col min="10756" max="10756" width="9.625" style="51" customWidth="1"/>
    <col min="10757" max="11008" width="9" style="51"/>
    <col min="11009" max="11009" width="30.75" style="51" customWidth="1"/>
    <col min="11010" max="11010" width="10.375" style="51" customWidth="1"/>
    <col min="11011" max="11011" width="9.5" style="51" customWidth="1"/>
    <col min="11012" max="11012" width="9.625" style="51" customWidth="1"/>
    <col min="11013" max="11264" width="9" style="51"/>
    <col min="11265" max="11265" width="30.75" style="51" customWidth="1"/>
    <col min="11266" max="11266" width="10.375" style="51" customWidth="1"/>
    <col min="11267" max="11267" width="9.5" style="51" customWidth="1"/>
    <col min="11268" max="11268" width="9.625" style="51" customWidth="1"/>
    <col min="11269" max="11520" width="9" style="51"/>
    <col min="11521" max="11521" width="30.75" style="51" customWidth="1"/>
    <col min="11522" max="11522" width="10.375" style="51" customWidth="1"/>
    <col min="11523" max="11523" width="9.5" style="51" customWidth="1"/>
    <col min="11524" max="11524" width="9.625" style="51" customWidth="1"/>
    <col min="11525" max="11776" width="9" style="51"/>
    <col min="11777" max="11777" width="30.75" style="51" customWidth="1"/>
    <col min="11778" max="11778" width="10.375" style="51" customWidth="1"/>
    <col min="11779" max="11779" width="9.5" style="51" customWidth="1"/>
    <col min="11780" max="11780" width="9.625" style="51" customWidth="1"/>
    <col min="11781" max="12032" width="9" style="51"/>
    <col min="12033" max="12033" width="30.75" style="51" customWidth="1"/>
    <col min="12034" max="12034" width="10.375" style="51" customWidth="1"/>
    <col min="12035" max="12035" width="9.5" style="51" customWidth="1"/>
    <col min="12036" max="12036" width="9.625" style="51" customWidth="1"/>
    <col min="12037" max="12288" width="9" style="51"/>
    <col min="12289" max="12289" width="30.75" style="51" customWidth="1"/>
    <col min="12290" max="12290" width="10.375" style="51" customWidth="1"/>
    <col min="12291" max="12291" width="9.5" style="51" customWidth="1"/>
    <col min="12292" max="12292" width="9.625" style="51" customWidth="1"/>
    <col min="12293" max="12544" width="9" style="51"/>
    <col min="12545" max="12545" width="30.75" style="51" customWidth="1"/>
    <col min="12546" max="12546" width="10.375" style="51" customWidth="1"/>
    <col min="12547" max="12547" width="9.5" style="51" customWidth="1"/>
    <col min="12548" max="12548" width="9.625" style="51" customWidth="1"/>
    <col min="12549" max="12800" width="9" style="51"/>
    <col min="12801" max="12801" width="30.75" style="51" customWidth="1"/>
    <col min="12802" max="12802" width="10.375" style="51" customWidth="1"/>
    <col min="12803" max="12803" width="9.5" style="51" customWidth="1"/>
    <col min="12804" max="12804" width="9.625" style="51" customWidth="1"/>
    <col min="12805" max="13056" width="9" style="51"/>
    <col min="13057" max="13057" width="30.75" style="51" customWidth="1"/>
    <col min="13058" max="13058" width="10.375" style="51" customWidth="1"/>
    <col min="13059" max="13059" width="9.5" style="51" customWidth="1"/>
    <col min="13060" max="13060" width="9.625" style="51" customWidth="1"/>
    <col min="13061" max="13312" width="9" style="51"/>
    <col min="13313" max="13313" width="30.75" style="51" customWidth="1"/>
    <col min="13314" max="13314" width="10.375" style="51" customWidth="1"/>
    <col min="13315" max="13315" width="9.5" style="51" customWidth="1"/>
    <col min="13316" max="13316" width="9.625" style="51" customWidth="1"/>
    <col min="13317" max="13568" width="9" style="51"/>
    <col min="13569" max="13569" width="30.75" style="51" customWidth="1"/>
    <col min="13570" max="13570" width="10.375" style="51" customWidth="1"/>
    <col min="13571" max="13571" width="9.5" style="51" customWidth="1"/>
    <col min="13572" max="13572" width="9.625" style="51" customWidth="1"/>
    <col min="13573" max="13824" width="9" style="51"/>
    <col min="13825" max="13825" width="30.75" style="51" customWidth="1"/>
    <col min="13826" max="13826" width="10.375" style="51" customWidth="1"/>
    <col min="13827" max="13827" width="9.5" style="51" customWidth="1"/>
    <col min="13828" max="13828" width="9.625" style="51" customWidth="1"/>
    <col min="13829" max="14080" width="9" style="51"/>
    <col min="14081" max="14081" width="30.75" style="51" customWidth="1"/>
    <col min="14082" max="14082" width="10.375" style="51" customWidth="1"/>
    <col min="14083" max="14083" width="9.5" style="51" customWidth="1"/>
    <col min="14084" max="14084" width="9.625" style="51" customWidth="1"/>
    <col min="14085" max="14336" width="9" style="51"/>
    <col min="14337" max="14337" width="30.75" style="51" customWidth="1"/>
    <col min="14338" max="14338" width="10.375" style="51" customWidth="1"/>
    <col min="14339" max="14339" width="9.5" style="51" customWidth="1"/>
    <col min="14340" max="14340" width="9.625" style="51" customWidth="1"/>
    <col min="14341" max="14592" width="9" style="51"/>
    <col min="14593" max="14593" width="30.75" style="51" customWidth="1"/>
    <col min="14594" max="14594" width="10.375" style="51" customWidth="1"/>
    <col min="14595" max="14595" width="9.5" style="51" customWidth="1"/>
    <col min="14596" max="14596" width="9.625" style="51" customWidth="1"/>
    <col min="14597" max="14848" width="9" style="51"/>
    <col min="14849" max="14849" width="30.75" style="51" customWidth="1"/>
    <col min="14850" max="14850" width="10.375" style="51" customWidth="1"/>
    <col min="14851" max="14851" width="9.5" style="51" customWidth="1"/>
    <col min="14852" max="14852" width="9.625" style="51" customWidth="1"/>
    <col min="14853" max="15104" width="9" style="51"/>
    <col min="15105" max="15105" width="30.75" style="51" customWidth="1"/>
    <col min="15106" max="15106" width="10.375" style="51" customWidth="1"/>
    <col min="15107" max="15107" width="9.5" style="51" customWidth="1"/>
    <col min="15108" max="15108" width="9.625" style="51" customWidth="1"/>
    <col min="15109" max="15360" width="9" style="51"/>
    <col min="15361" max="15361" width="30.75" style="51" customWidth="1"/>
    <col min="15362" max="15362" width="10.375" style="51" customWidth="1"/>
    <col min="15363" max="15363" width="9.5" style="51" customWidth="1"/>
    <col min="15364" max="15364" width="9.625" style="51" customWidth="1"/>
    <col min="15365" max="15616" width="9" style="51"/>
    <col min="15617" max="15617" width="30.75" style="51" customWidth="1"/>
    <col min="15618" max="15618" width="10.375" style="51" customWidth="1"/>
    <col min="15619" max="15619" width="9.5" style="51" customWidth="1"/>
    <col min="15620" max="15620" width="9.625" style="51" customWidth="1"/>
    <col min="15621" max="15872" width="9" style="51"/>
    <col min="15873" max="15873" width="30.75" style="51" customWidth="1"/>
    <col min="15874" max="15874" width="10.375" style="51" customWidth="1"/>
    <col min="15875" max="15875" width="9.5" style="51" customWidth="1"/>
    <col min="15876" max="15876" width="9.625" style="51" customWidth="1"/>
    <col min="15877" max="16128" width="9" style="51"/>
    <col min="16129" max="16129" width="30.75" style="51" customWidth="1"/>
    <col min="16130" max="16130" width="10.375" style="51" customWidth="1"/>
    <col min="16131" max="16131" width="9.5" style="51" customWidth="1"/>
    <col min="16132" max="16132" width="9.625" style="51" customWidth="1"/>
    <col min="16133" max="16384" width="9" style="51"/>
  </cols>
  <sheetData>
    <row r="1" spans="1:10" ht="21" customHeight="1">
      <c r="A1" s="574" t="s">
        <v>294</v>
      </c>
      <c r="B1" s="574"/>
      <c r="C1" s="574"/>
      <c r="D1" s="574"/>
    </row>
    <row r="2" spans="1:10" ht="21" customHeight="1" thickBot="1">
      <c r="A2" s="321"/>
      <c r="B2" s="321"/>
      <c r="C2" s="192"/>
      <c r="D2" s="192" t="s">
        <v>13</v>
      </c>
    </row>
    <row r="3" spans="1:10" ht="39" customHeight="1">
      <c r="A3" s="64" t="s">
        <v>22</v>
      </c>
      <c r="B3" s="53" t="s">
        <v>360</v>
      </c>
      <c r="C3" s="144" t="s">
        <v>361</v>
      </c>
      <c r="D3" s="53" t="s">
        <v>15</v>
      </c>
      <c r="E3" s="57" t="s">
        <v>16</v>
      </c>
    </row>
    <row r="4" spans="1:10" ht="14.25" customHeight="1">
      <c r="A4" s="179" t="s">
        <v>23</v>
      </c>
      <c r="B4" s="350">
        <v>181114.5</v>
      </c>
      <c r="C4" s="108">
        <v>111.21</v>
      </c>
      <c r="D4" s="351">
        <v>482228.1</v>
      </c>
      <c r="E4" s="109">
        <v>78.92</v>
      </c>
      <c r="G4" s="193">
        <f>B4-[3]规上工业产值!B7</f>
        <v>0</v>
      </c>
      <c r="H4" s="193">
        <f>C4-[3]规上工业产值!C7</f>
        <v>0</v>
      </c>
      <c r="I4" s="193">
        <f>D4-[3]规上工业产值!D7</f>
        <v>0</v>
      </c>
      <c r="J4" s="193">
        <f>E4-[3]规上工业产值!E7</f>
        <v>0</v>
      </c>
    </row>
    <row r="5" spans="1:10" ht="15" customHeight="1">
      <c r="A5" s="179" t="s">
        <v>24</v>
      </c>
      <c r="B5" s="286">
        <v>5332</v>
      </c>
      <c r="C5" s="108">
        <v>36.386000000000003</v>
      </c>
      <c r="D5" s="110">
        <v>9790.6</v>
      </c>
      <c r="E5" s="109">
        <v>21.385999999999999</v>
      </c>
      <c r="G5" s="187">
        <f>SUM(B5:B35)-B4</f>
        <v>9.9999999976716936E-2</v>
      </c>
      <c r="H5" s="187"/>
      <c r="I5" s="187">
        <f>SUM(D5:D35)-D4</f>
        <v>0.1000000000349246</v>
      </c>
      <c r="J5" s="54"/>
    </row>
    <row r="6" spans="1:10" ht="15" customHeight="1">
      <c r="A6" s="179" t="s">
        <v>25</v>
      </c>
      <c r="B6" s="286"/>
      <c r="C6" s="111"/>
      <c r="D6" s="110"/>
      <c r="E6" s="112"/>
    </row>
    <row r="7" spans="1:10" ht="15" customHeight="1">
      <c r="A7" s="179" t="s">
        <v>26</v>
      </c>
      <c r="B7" s="286">
        <v>4436.8</v>
      </c>
      <c r="C7" s="111">
        <v>209.44300000000001</v>
      </c>
      <c r="D7" s="110">
        <v>12135.7</v>
      </c>
      <c r="E7" s="112">
        <v>126.045</v>
      </c>
    </row>
    <row r="8" spans="1:10" ht="15" customHeight="1">
      <c r="A8" s="179" t="s">
        <v>27</v>
      </c>
      <c r="B8" s="286">
        <v>320.3</v>
      </c>
      <c r="C8" s="111">
        <v>39.079000000000001</v>
      </c>
      <c r="D8" s="110">
        <v>1691.4</v>
      </c>
      <c r="E8" s="112">
        <v>99.105000000000004</v>
      </c>
    </row>
    <row r="9" spans="1:10" ht="15" customHeight="1">
      <c r="A9" s="179" t="s">
        <v>28</v>
      </c>
      <c r="B9" s="286">
        <v>634</v>
      </c>
      <c r="C9" s="111">
        <v>90.963999999999999</v>
      </c>
      <c r="D9" s="110">
        <v>2325.6999999999998</v>
      </c>
      <c r="E9" s="112">
        <v>-14.616</v>
      </c>
    </row>
    <row r="10" spans="1:10" ht="15" customHeight="1">
      <c r="A10" s="179" t="s">
        <v>29</v>
      </c>
      <c r="B10" s="286">
        <v>1121.7</v>
      </c>
      <c r="C10" s="108">
        <v>104.31699999999999</v>
      </c>
      <c r="D10" s="110">
        <v>3056.7</v>
      </c>
      <c r="E10" s="109">
        <v>98.602999999999994</v>
      </c>
    </row>
    <row r="11" spans="1:10">
      <c r="A11" s="179" t="s">
        <v>30</v>
      </c>
      <c r="B11" s="286">
        <v>1752.6</v>
      </c>
      <c r="C11" s="108">
        <v>79.423000000000002</v>
      </c>
      <c r="D11" s="110">
        <v>3934.3</v>
      </c>
      <c r="E11" s="109">
        <v>45.402000000000001</v>
      </c>
    </row>
    <row r="12" spans="1:10" ht="15" customHeight="1">
      <c r="A12" s="179" t="s">
        <v>31</v>
      </c>
      <c r="B12" s="286">
        <v>37342.699999999997</v>
      </c>
      <c r="C12" s="108">
        <v>212.55699999999999</v>
      </c>
      <c r="D12" s="110">
        <v>81953.399999999994</v>
      </c>
      <c r="E12" s="109">
        <v>79.424000000000007</v>
      </c>
    </row>
    <row r="13" spans="1:10" ht="15" customHeight="1">
      <c r="A13" s="179" t="s">
        <v>32</v>
      </c>
      <c r="B13" s="286">
        <v>210.6</v>
      </c>
      <c r="C13" s="108">
        <v>151.31299999999999</v>
      </c>
      <c r="D13" s="110">
        <v>1136.7</v>
      </c>
      <c r="E13" s="109">
        <v>96.388999999999996</v>
      </c>
    </row>
    <row r="14" spans="1:10" ht="15" customHeight="1">
      <c r="A14" s="179" t="s">
        <v>33</v>
      </c>
      <c r="B14" s="286">
        <v>759.3</v>
      </c>
      <c r="C14" s="108">
        <v>259.34699999999998</v>
      </c>
      <c r="D14" s="110">
        <v>3180.5</v>
      </c>
      <c r="E14" s="109">
        <v>115.773</v>
      </c>
    </row>
    <row r="15" spans="1:10" ht="15" customHeight="1">
      <c r="A15" s="179" t="s">
        <v>260</v>
      </c>
      <c r="B15" s="286">
        <v>395.4</v>
      </c>
      <c r="C15" s="108">
        <v>174.393</v>
      </c>
      <c r="D15" s="110">
        <v>2482.1</v>
      </c>
      <c r="E15" s="109">
        <v>334.00900000000001</v>
      </c>
    </row>
    <row r="16" spans="1:10" ht="15" customHeight="1">
      <c r="A16" s="179" t="s">
        <v>34</v>
      </c>
      <c r="B16" s="286">
        <v>23074.6</v>
      </c>
      <c r="C16" s="108">
        <v>-5.6150000000000002</v>
      </c>
      <c r="D16" s="110">
        <v>51148.5</v>
      </c>
      <c r="E16" s="109">
        <v>-11.968999999999999</v>
      </c>
    </row>
    <row r="17" spans="1:9" ht="15" customHeight="1">
      <c r="A17" s="179" t="s">
        <v>35</v>
      </c>
      <c r="B17" s="286">
        <v>503.4</v>
      </c>
      <c r="C17" s="108">
        <v>34.563000000000002</v>
      </c>
      <c r="D17" s="110">
        <v>1491.4</v>
      </c>
      <c r="E17" s="109">
        <v>49.95</v>
      </c>
    </row>
    <row r="18" spans="1:9" ht="15" customHeight="1">
      <c r="A18" s="179" t="s">
        <v>36</v>
      </c>
      <c r="B18" s="286">
        <v>576</v>
      </c>
      <c r="C18" s="108">
        <v>1180</v>
      </c>
      <c r="D18" s="110">
        <v>2191</v>
      </c>
      <c r="E18" s="109">
        <v>1053.1579999999999</v>
      </c>
    </row>
    <row r="19" spans="1:9" ht="15" customHeight="1">
      <c r="A19" s="179" t="s">
        <v>37</v>
      </c>
      <c r="B19" s="286">
        <v>4435.6000000000004</v>
      </c>
      <c r="C19" s="108">
        <v>1729.1130000000001</v>
      </c>
      <c r="D19" s="110">
        <v>13582.2</v>
      </c>
      <c r="E19" s="109">
        <v>451.96499999999997</v>
      </c>
    </row>
    <row r="20" spans="1:9" ht="15" customHeight="1">
      <c r="A20" s="179" t="s">
        <v>38</v>
      </c>
      <c r="B20" s="286">
        <v>5585.5</v>
      </c>
      <c r="C20" s="108">
        <v>941.1</v>
      </c>
      <c r="D20" s="110">
        <v>15283.3</v>
      </c>
      <c r="E20" s="109">
        <v>350.29</v>
      </c>
    </row>
    <row r="21" spans="1:9" ht="15" customHeight="1">
      <c r="A21" s="179" t="s">
        <v>39</v>
      </c>
      <c r="B21" s="286">
        <v>670.7</v>
      </c>
      <c r="C21" s="108">
        <v>15.778</v>
      </c>
      <c r="D21" s="110">
        <v>1902.4</v>
      </c>
      <c r="E21" s="109">
        <v>-14.391</v>
      </c>
    </row>
    <row r="22" spans="1:9" ht="15" customHeight="1">
      <c r="A22" s="179" t="s">
        <v>40</v>
      </c>
      <c r="B22" s="286"/>
      <c r="C22" s="108"/>
      <c r="D22" s="110"/>
      <c r="E22" s="109"/>
    </row>
    <row r="23" spans="1:9" ht="15" customHeight="1">
      <c r="A23" s="179" t="s">
        <v>41</v>
      </c>
      <c r="B23" s="286">
        <v>24913.7</v>
      </c>
      <c r="C23" s="108">
        <v>126.188</v>
      </c>
      <c r="D23" s="110">
        <v>98434.6</v>
      </c>
      <c r="E23" s="109">
        <v>115.18300000000001</v>
      </c>
    </row>
    <row r="24" spans="1:9" ht="15" customHeight="1">
      <c r="A24" s="179" t="s">
        <v>42</v>
      </c>
      <c r="B24" s="286">
        <v>23017.8</v>
      </c>
      <c r="C24" s="108">
        <v>91.751000000000005</v>
      </c>
      <c r="D24" s="110">
        <v>58258.9</v>
      </c>
      <c r="E24" s="109">
        <v>84.954999999999998</v>
      </c>
    </row>
    <row r="25" spans="1:9" ht="15" customHeight="1">
      <c r="A25" s="179" t="s">
        <v>43</v>
      </c>
      <c r="B25" s="286">
        <v>3114.9</v>
      </c>
      <c r="C25" s="108">
        <v>101.23399999999999</v>
      </c>
      <c r="D25" s="110">
        <v>8611.2999999999993</v>
      </c>
      <c r="E25" s="109">
        <v>66.016999999999996</v>
      </c>
    </row>
    <row r="26" spans="1:9" ht="15" customHeight="1">
      <c r="A26" s="179" t="s">
        <v>44</v>
      </c>
      <c r="B26" s="286">
        <v>2323.6999999999998</v>
      </c>
      <c r="C26" s="108">
        <v>85.703000000000003</v>
      </c>
      <c r="D26" s="110">
        <v>6039.3</v>
      </c>
      <c r="E26" s="109">
        <v>99.561000000000007</v>
      </c>
    </row>
    <row r="27" spans="1:9" ht="15" customHeight="1">
      <c r="A27" s="179" t="s">
        <v>362</v>
      </c>
      <c r="B27" s="286">
        <v>216.2</v>
      </c>
      <c r="C27" s="108">
        <v>0</v>
      </c>
      <c r="D27" s="110">
        <v>476</v>
      </c>
      <c r="E27" s="109">
        <v>0</v>
      </c>
    </row>
    <row r="28" spans="1:9" ht="15" customHeight="1">
      <c r="A28" s="179" t="s">
        <v>45</v>
      </c>
      <c r="B28" s="286">
        <v>16260.5</v>
      </c>
      <c r="C28" s="108">
        <v>262.94099999999997</v>
      </c>
      <c r="D28" s="110">
        <v>43658.5</v>
      </c>
      <c r="E28" s="109">
        <v>144.70099999999999</v>
      </c>
    </row>
    <row r="29" spans="1:9" ht="15" customHeight="1">
      <c r="A29" s="179" t="s">
        <v>46</v>
      </c>
      <c r="B29" s="286">
        <v>10563</v>
      </c>
      <c r="C29" s="108">
        <v>1013.653</v>
      </c>
      <c r="D29" s="110">
        <v>22267.599999999999</v>
      </c>
      <c r="E29" s="109">
        <v>644.33699999999999</v>
      </c>
    </row>
    <row r="30" spans="1:9" ht="15" customHeight="1">
      <c r="A30" s="179" t="s">
        <v>47</v>
      </c>
      <c r="B30" s="286">
        <v>11267.8</v>
      </c>
      <c r="C30" s="108">
        <v>75.882999999999996</v>
      </c>
      <c r="D30" s="110">
        <v>25881.4</v>
      </c>
      <c r="E30" s="109">
        <v>47.783000000000001</v>
      </c>
    </row>
    <row r="31" spans="1:9">
      <c r="A31" s="179" t="s">
        <v>48</v>
      </c>
      <c r="B31" s="286"/>
      <c r="C31" s="108"/>
      <c r="D31" s="110"/>
      <c r="E31" s="109"/>
    </row>
    <row r="32" spans="1:9">
      <c r="A32" s="179" t="s">
        <v>49</v>
      </c>
      <c r="B32" s="286">
        <v>2285.8000000000002</v>
      </c>
      <c r="C32" s="108">
        <v>11.215</v>
      </c>
      <c r="D32" s="110">
        <v>11314.7</v>
      </c>
      <c r="E32" s="109">
        <v>28.574999999999999</v>
      </c>
      <c r="I32" s="51">
        <v>10</v>
      </c>
    </row>
    <row r="33" spans="1:5">
      <c r="A33" s="179" t="s">
        <v>50</v>
      </c>
      <c r="B33" s="286"/>
      <c r="C33" s="194"/>
      <c r="D33" s="110"/>
      <c r="E33" s="109"/>
    </row>
    <row r="34" spans="1:5">
      <c r="A34" s="179" t="s">
        <v>51</v>
      </c>
      <c r="B34" s="286"/>
      <c r="C34" s="287"/>
      <c r="D34" s="110"/>
      <c r="E34" s="288"/>
    </row>
    <row r="35" spans="1:5" ht="13.5" thickBot="1">
      <c r="A35" s="289" t="s">
        <v>52</v>
      </c>
      <c r="B35" s="290"/>
      <c r="C35" s="291"/>
      <c r="D35" s="113"/>
      <c r="E35" s="292"/>
    </row>
    <row r="37" spans="1:5">
      <c r="B37" s="51">
        <v>5</v>
      </c>
    </row>
  </sheetData>
  <mergeCells count="1">
    <mergeCell ref="A1:D1"/>
  </mergeCells>
  <phoneticPr fontId="11" type="noConversion"/>
  <pageMargins left="0.69930555555555596" right="0.69930555555555596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7"/>
  <sheetViews>
    <sheetView topLeftCell="A10" workbookViewId="0">
      <selection activeCell="L22" sqref="L22"/>
    </sheetView>
  </sheetViews>
  <sheetFormatPr defaultColWidth="9" defaultRowHeight="12.75"/>
  <cols>
    <col min="1" max="1" width="35.375" style="51" customWidth="1"/>
    <col min="2" max="3" width="7.875" style="51" customWidth="1"/>
    <col min="4" max="4" width="8.25" style="51" customWidth="1"/>
    <col min="5" max="5" width="7.875" style="52" customWidth="1"/>
    <col min="6" max="256" width="9" style="51"/>
    <col min="257" max="257" width="35.375" style="51" customWidth="1"/>
    <col min="258" max="259" width="7.875" style="51" customWidth="1"/>
    <col min="260" max="260" width="8.25" style="51" customWidth="1"/>
    <col min="261" max="261" width="7.875" style="51" customWidth="1"/>
    <col min="262" max="512" width="9" style="51"/>
    <col min="513" max="513" width="35.375" style="51" customWidth="1"/>
    <col min="514" max="515" width="7.875" style="51" customWidth="1"/>
    <col min="516" max="516" width="8.25" style="51" customWidth="1"/>
    <col min="517" max="517" width="7.875" style="51" customWidth="1"/>
    <col min="518" max="768" width="9" style="51"/>
    <col min="769" max="769" width="35.375" style="51" customWidth="1"/>
    <col min="770" max="771" width="7.875" style="51" customWidth="1"/>
    <col min="772" max="772" width="8.25" style="51" customWidth="1"/>
    <col min="773" max="773" width="7.875" style="51" customWidth="1"/>
    <col min="774" max="1024" width="9" style="51"/>
    <col min="1025" max="1025" width="35.375" style="51" customWidth="1"/>
    <col min="1026" max="1027" width="7.875" style="51" customWidth="1"/>
    <col min="1028" max="1028" width="8.25" style="51" customWidth="1"/>
    <col min="1029" max="1029" width="7.875" style="51" customWidth="1"/>
    <col min="1030" max="1280" width="9" style="51"/>
    <col min="1281" max="1281" width="35.375" style="51" customWidth="1"/>
    <col min="1282" max="1283" width="7.875" style="51" customWidth="1"/>
    <col min="1284" max="1284" width="8.25" style="51" customWidth="1"/>
    <col min="1285" max="1285" width="7.875" style="51" customWidth="1"/>
    <col min="1286" max="1536" width="9" style="51"/>
    <col min="1537" max="1537" width="35.375" style="51" customWidth="1"/>
    <col min="1538" max="1539" width="7.875" style="51" customWidth="1"/>
    <col min="1540" max="1540" width="8.25" style="51" customWidth="1"/>
    <col min="1541" max="1541" width="7.875" style="51" customWidth="1"/>
    <col min="1542" max="1792" width="9" style="51"/>
    <col min="1793" max="1793" width="35.375" style="51" customWidth="1"/>
    <col min="1794" max="1795" width="7.875" style="51" customWidth="1"/>
    <col min="1796" max="1796" width="8.25" style="51" customWidth="1"/>
    <col min="1797" max="1797" width="7.875" style="51" customWidth="1"/>
    <col min="1798" max="2048" width="9" style="51"/>
    <col min="2049" max="2049" width="35.375" style="51" customWidth="1"/>
    <col min="2050" max="2051" width="7.875" style="51" customWidth="1"/>
    <col min="2052" max="2052" width="8.25" style="51" customWidth="1"/>
    <col min="2053" max="2053" width="7.875" style="51" customWidth="1"/>
    <col min="2054" max="2304" width="9" style="51"/>
    <col min="2305" max="2305" width="35.375" style="51" customWidth="1"/>
    <col min="2306" max="2307" width="7.875" style="51" customWidth="1"/>
    <col min="2308" max="2308" width="8.25" style="51" customWidth="1"/>
    <col min="2309" max="2309" width="7.875" style="51" customWidth="1"/>
    <col min="2310" max="2560" width="9" style="51"/>
    <col min="2561" max="2561" width="35.375" style="51" customWidth="1"/>
    <col min="2562" max="2563" width="7.875" style="51" customWidth="1"/>
    <col min="2564" max="2564" width="8.25" style="51" customWidth="1"/>
    <col min="2565" max="2565" width="7.875" style="51" customWidth="1"/>
    <col min="2566" max="2816" width="9" style="51"/>
    <col min="2817" max="2817" width="35.375" style="51" customWidth="1"/>
    <col min="2818" max="2819" width="7.875" style="51" customWidth="1"/>
    <col min="2820" max="2820" width="8.25" style="51" customWidth="1"/>
    <col min="2821" max="2821" width="7.875" style="51" customWidth="1"/>
    <col min="2822" max="3072" width="9" style="51"/>
    <col min="3073" max="3073" width="35.375" style="51" customWidth="1"/>
    <col min="3074" max="3075" width="7.875" style="51" customWidth="1"/>
    <col min="3076" max="3076" width="8.25" style="51" customWidth="1"/>
    <col min="3077" max="3077" width="7.875" style="51" customWidth="1"/>
    <col min="3078" max="3328" width="9" style="51"/>
    <col min="3329" max="3329" width="35.375" style="51" customWidth="1"/>
    <col min="3330" max="3331" width="7.875" style="51" customWidth="1"/>
    <col min="3332" max="3332" width="8.25" style="51" customWidth="1"/>
    <col min="3333" max="3333" width="7.875" style="51" customWidth="1"/>
    <col min="3334" max="3584" width="9" style="51"/>
    <col min="3585" max="3585" width="35.375" style="51" customWidth="1"/>
    <col min="3586" max="3587" width="7.875" style="51" customWidth="1"/>
    <col min="3588" max="3588" width="8.25" style="51" customWidth="1"/>
    <col min="3589" max="3589" width="7.875" style="51" customWidth="1"/>
    <col min="3590" max="3840" width="9" style="51"/>
    <col min="3841" max="3841" width="35.375" style="51" customWidth="1"/>
    <col min="3842" max="3843" width="7.875" style="51" customWidth="1"/>
    <col min="3844" max="3844" width="8.25" style="51" customWidth="1"/>
    <col min="3845" max="3845" width="7.875" style="51" customWidth="1"/>
    <col min="3846" max="4096" width="9" style="51"/>
    <col min="4097" max="4097" width="35.375" style="51" customWidth="1"/>
    <col min="4098" max="4099" width="7.875" style="51" customWidth="1"/>
    <col min="4100" max="4100" width="8.25" style="51" customWidth="1"/>
    <col min="4101" max="4101" width="7.875" style="51" customWidth="1"/>
    <col min="4102" max="4352" width="9" style="51"/>
    <col min="4353" max="4353" width="35.375" style="51" customWidth="1"/>
    <col min="4354" max="4355" width="7.875" style="51" customWidth="1"/>
    <col min="4356" max="4356" width="8.25" style="51" customWidth="1"/>
    <col min="4357" max="4357" width="7.875" style="51" customWidth="1"/>
    <col min="4358" max="4608" width="9" style="51"/>
    <col min="4609" max="4609" width="35.375" style="51" customWidth="1"/>
    <col min="4610" max="4611" width="7.875" style="51" customWidth="1"/>
    <col min="4612" max="4612" width="8.25" style="51" customWidth="1"/>
    <col min="4613" max="4613" width="7.875" style="51" customWidth="1"/>
    <col min="4614" max="4864" width="9" style="51"/>
    <col min="4865" max="4865" width="35.375" style="51" customWidth="1"/>
    <col min="4866" max="4867" width="7.875" style="51" customWidth="1"/>
    <col min="4868" max="4868" width="8.25" style="51" customWidth="1"/>
    <col min="4869" max="4869" width="7.875" style="51" customWidth="1"/>
    <col min="4870" max="5120" width="9" style="51"/>
    <col min="5121" max="5121" width="35.375" style="51" customWidth="1"/>
    <col min="5122" max="5123" width="7.875" style="51" customWidth="1"/>
    <col min="5124" max="5124" width="8.25" style="51" customWidth="1"/>
    <col min="5125" max="5125" width="7.875" style="51" customWidth="1"/>
    <col min="5126" max="5376" width="9" style="51"/>
    <col min="5377" max="5377" width="35.375" style="51" customWidth="1"/>
    <col min="5378" max="5379" width="7.875" style="51" customWidth="1"/>
    <col min="5380" max="5380" width="8.25" style="51" customWidth="1"/>
    <col min="5381" max="5381" width="7.875" style="51" customWidth="1"/>
    <col min="5382" max="5632" width="9" style="51"/>
    <col min="5633" max="5633" width="35.375" style="51" customWidth="1"/>
    <col min="5634" max="5635" width="7.875" style="51" customWidth="1"/>
    <col min="5636" max="5636" width="8.25" style="51" customWidth="1"/>
    <col min="5637" max="5637" width="7.875" style="51" customWidth="1"/>
    <col min="5638" max="5888" width="9" style="51"/>
    <col min="5889" max="5889" width="35.375" style="51" customWidth="1"/>
    <col min="5890" max="5891" width="7.875" style="51" customWidth="1"/>
    <col min="5892" max="5892" width="8.25" style="51" customWidth="1"/>
    <col min="5893" max="5893" width="7.875" style="51" customWidth="1"/>
    <col min="5894" max="6144" width="9" style="51"/>
    <col min="6145" max="6145" width="35.375" style="51" customWidth="1"/>
    <col min="6146" max="6147" width="7.875" style="51" customWidth="1"/>
    <col min="6148" max="6148" width="8.25" style="51" customWidth="1"/>
    <col min="6149" max="6149" width="7.875" style="51" customWidth="1"/>
    <col min="6150" max="6400" width="9" style="51"/>
    <col min="6401" max="6401" width="35.375" style="51" customWidth="1"/>
    <col min="6402" max="6403" width="7.875" style="51" customWidth="1"/>
    <col min="6404" max="6404" width="8.25" style="51" customWidth="1"/>
    <col min="6405" max="6405" width="7.875" style="51" customWidth="1"/>
    <col min="6406" max="6656" width="9" style="51"/>
    <col min="6657" max="6657" width="35.375" style="51" customWidth="1"/>
    <col min="6658" max="6659" width="7.875" style="51" customWidth="1"/>
    <col min="6660" max="6660" width="8.25" style="51" customWidth="1"/>
    <col min="6661" max="6661" width="7.875" style="51" customWidth="1"/>
    <col min="6662" max="6912" width="9" style="51"/>
    <col min="6913" max="6913" width="35.375" style="51" customWidth="1"/>
    <col min="6914" max="6915" width="7.875" style="51" customWidth="1"/>
    <col min="6916" max="6916" width="8.25" style="51" customWidth="1"/>
    <col min="6917" max="6917" width="7.875" style="51" customWidth="1"/>
    <col min="6918" max="7168" width="9" style="51"/>
    <col min="7169" max="7169" width="35.375" style="51" customWidth="1"/>
    <col min="7170" max="7171" width="7.875" style="51" customWidth="1"/>
    <col min="7172" max="7172" width="8.25" style="51" customWidth="1"/>
    <col min="7173" max="7173" width="7.875" style="51" customWidth="1"/>
    <col min="7174" max="7424" width="9" style="51"/>
    <col min="7425" max="7425" width="35.375" style="51" customWidth="1"/>
    <col min="7426" max="7427" width="7.875" style="51" customWidth="1"/>
    <col min="7428" max="7428" width="8.25" style="51" customWidth="1"/>
    <col min="7429" max="7429" width="7.875" style="51" customWidth="1"/>
    <col min="7430" max="7680" width="9" style="51"/>
    <col min="7681" max="7681" width="35.375" style="51" customWidth="1"/>
    <col min="7682" max="7683" width="7.875" style="51" customWidth="1"/>
    <col min="7684" max="7684" width="8.25" style="51" customWidth="1"/>
    <col min="7685" max="7685" width="7.875" style="51" customWidth="1"/>
    <col min="7686" max="7936" width="9" style="51"/>
    <col min="7937" max="7937" width="35.375" style="51" customWidth="1"/>
    <col min="7938" max="7939" width="7.875" style="51" customWidth="1"/>
    <col min="7940" max="7940" width="8.25" style="51" customWidth="1"/>
    <col min="7941" max="7941" width="7.875" style="51" customWidth="1"/>
    <col min="7942" max="8192" width="9" style="51"/>
    <col min="8193" max="8193" width="35.375" style="51" customWidth="1"/>
    <col min="8194" max="8195" width="7.875" style="51" customWidth="1"/>
    <col min="8196" max="8196" width="8.25" style="51" customWidth="1"/>
    <col min="8197" max="8197" width="7.875" style="51" customWidth="1"/>
    <col min="8198" max="8448" width="9" style="51"/>
    <col min="8449" max="8449" width="35.375" style="51" customWidth="1"/>
    <col min="8450" max="8451" width="7.875" style="51" customWidth="1"/>
    <col min="8452" max="8452" width="8.25" style="51" customWidth="1"/>
    <col min="8453" max="8453" width="7.875" style="51" customWidth="1"/>
    <col min="8454" max="8704" width="9" style="51"/>
    <col min="8705" max="8705" width="35.375" style="51" customWidth="1"/>
    <col min="8706" max="8707" width="7.875" style="51" customWidth="1"/>
    <col min="8708" max="8708" width="8.25" style="51" customWidth="1"/>
    <col min="8709" max="8709" width="7.875" style="51" customWidth="1"/>
    <col min="8710" max="8960" width="9" style="51"/>
    <col min="8961" max="8961" width="35.375" style="51" customWidth="1"/>
    <col min="8962" max="8963" width="7.875" style="51" customWidth="1"/>
    <col min="8964" max="8964" width="8.25" style="51" customWidth="1"/>
    <col min="8965" max="8965" width="7.875" style="51" customWidth="1"/>
    <col min="8966" max="9216" width="9" style="51"/>
    <col min="9217" max="9217" width="35.375" style="51" customWidth="1"/>
    <col min="9218" max="9219" width="7.875" style="51" customWidth="1"/>
    <col min="9220" max="9220" width="8.25" style="51" customWidth="1"/>
    <col min="9221" max="9221" width="7.875" style="51" customWidth="1"/>
    <col min="9222" max="9472" width="9" style="51"/>
    <col min="9473" max="9473" width="35.375" style="51" customWidth="1"/>
    <col min="9474" max="9475" width="7.875" style="51" customWidth="1"/>
    <col min="9476" max="9476" width="8.25" style="51" customWidth="1"/>
    <col min="9477" max="9477" width="7.875" style="51" customWidth="1"/>
    <col min="9478" max="9728" width="9" style="51"/>
    <col min="9729" max="9729" width="35.375" style="51" customWidth="1"/>
    <col min="9730" max="9731" width="7.875" style="51" customWidth="1"/>
    <col min="9732" max="9732" width="8.25" style="51" customWidth="1"/>
    <col min="9733" max="9733" width="7.875" style="51" customWidth="1"/>
    <col min="9734" max="9984" width="9" style="51"/>
    <col min="9985" max="9985" width="35.375" style="51" customWidth="1"/>
    <col min="9986" max="9987" width="7.875" style="51" customWidth="1"/>
    <col min="9988" max="9988" width="8.25" style="51" customWidth="1"/>
    <col min="9989" max="9989" width="7.875" style="51" customWidth="1"/>
    <col min="9990" max="10240" width="9" style="51"/>
    <col min="10241" max="10241" width="35.375" style="51" customWidth="1"/>
    <col min="10242" max="10243" width="7.875" style="51" customWidth="1"/>
    <col min="10244" max="10244" width="8.25" style="51" customWidth="1"/>
    <col min="10245" max="10245" width="7.875" style="51" customWidth="1"/>
    <col min="10246" max="10496" width="9" style="51"/>
    <col min="10497" max="10497" width="35.375" style="51" customWidth="1"/>
    <col min="10498" max="10499" width="7.875" style="51" customWidth="1"/>
    <col min="10500" max="10500" width="8.25" style="51" customWidth="1"/>
    <col min="10501" max="10501" width="7.875" style="51" customWidth="1"/>
    <col min="10502" max="10752" width="9" style="51"/>
    <col min="10753" max="10753" width="35.375" style="51" customWidth="1"/>
    <col min="10754" max="10755" width="7.875" style="51" customWidth="1"/>
    <col min="10756" max="10756" width="8.25" style="51" customWidth="1"/>
    <col min="10757" max="10757" width="7.875" style="51" customWidth="1"/>
    <col min="10758" max="11008" width="9" style="51"/>
    <col min="11009" max="11009" width="35.375" style="51" customWidth="1"/>
    <col min="11010" max="11011" width="7.875" style="51" customWidth="1"/>
    <col min="11012" max="11012" width="8.25" style="51" customWidth="1"/>
    <col min="11013" max="11013" width="7.875" style="51" customWidth="1"/>
    <col min="11014" max="11264" width="9" style="51"/>
    <col min="11265" max="11265" width="35.375" style="51" customWidth="1"/>
    <col min="11266" max="11267" width="7.875" style="51" customWidth="1"/>
    <col min="11268" max="11268" width="8.25" style="51" customWidth="1"/>
    <col min="11269" max="11269" width="7.875" style="51" customWidth="1"/>
    <col min="11270" max="11520" width="9" style="51"/>
    <col min="11521" max="11521" width="35.375" style="51" customWidth="1"/>
    <col min="11522" max="11523" width="7.875" style="51" customWidth="1"/>
    <col min="11524" max="11524" width="8.25" style="51" customWidth="1"/>
    <col min="11525" max="11525" width="7.875" style="51" customWidth="1"/>
    <col min="11526" max="11776" width="9" style="51"/>
    <col min="11777" max="11777" width="35.375" style="51" customWidth="1"/>
    <col min="11778" max="11779" width="7.875" style="51" customWidth="1"/>
    <col min="11780" max="11780" width="8.25" style="51" customWidth="1"/>
    <col min="11781" max="11781" width="7.875" style="51" customWidth="1"/>
    <col min="11782" max="12032" width="9" style="51"/>
    <col min="12033" max="12033" width="35.375" style="51" customWidth="1"/>
    <col min="12034" max="12035" width="7.875" style="51" customWidth="1"/>
    <col min="12036" max="12036" width="8.25" style="51" customWidth="1"/>
    <col min="12037" max="12037" width="7.875" style="51" customWidth="1"/>
    <col min="12038" max="12288" width="9" style="51"/>
    <col min="12289" max="12289" width="35.375" style="51" customWidth="1"/>
    <col min="12290" max="12291" width="7.875" style="51" customWidth="1"/>
    <col min="12292" max="12292" width="8.25" style="51" customWidth="1"/>
    <col min="12293" max="12293" width="7.875" style="51" customWidth="1"/>
    <col min="12294" max="12544" width="9" style="51"/>
    <col min="12545" max="12545" width="35.375" style="51" customWidth="1"/>
    <col min="12546" max="12547" width="7.875" style="51" customWidth="1"/>
    <col min="12548" max="12548" width="8.25" style="51" customWidth="1"/>
    <col min="12549" max="12549" width="7.875" style="51" customWidth="1"/>
    <col min="12550" max="12800" width="9" style="51"/>
    <col min="12801" max="12801" width="35.375" style="51" customWidth="1"/>
    <col min="12802" max="12803" width="7.875" style="51" customWidth="1"/>
    <col min="12804" max="12804" width="8.25" style="51" customWidth="1"/>
    <col min="12805" max="12805" width="7.875" style="51" customWidth="1"/>
    <col min="12806" max="13056" width="9" style="51"/>
    <col min="13057" max="13057" width="35.375" style="51" customWidth="1"/>
    <col min="13058" max="13059" width="7.875" style="51" customWidth="1"/>
    <col min="13060" max="13060" width="8.25" style="51" customWidth="1"/>
    <col min="13061" max="13061" width="7.875" style="51" customWidth="1"/>
    <col min="13062" max="13312" width="9" style="51"/>
    <col min="13313" max="13313" width="35.375" style="51" customWidth="1"/>
    <col min="13314" max="13315" width="7.875" style="51" customWidth="1"/>
    <col min="13316" max="13316" width="8.25" style="51" customWidth="1"/>
    <col min="13317" max="13317" width="7.875" style="51" customWidth="1"/>
    <col min="13318" max="13568" width="9" style="51"/>
    <col min="13569" max="13569" width="35.375" style="51" customWidth="1"/>
    <col min="13570" max="13571" width="7.875" style="51" customWidth="1"/>
    <col min="13572" max="13572" width="8.25" style="51" customWidth="1"/>
    <col min="13573" max="13573" width="7.875" style="51" customWidth="1"/>
    <col min="13574" max="13824" width="9" style="51"/>
    <col min="13825" max="13825" width="35.375" style="51" customWidth="1"/>
    <col min="13826" max="13827" width="7.875" style="51" customWidth="1"/>
    <col min="13828" max="13828" width="8.25" style="51" customWidth="1"/>
    <col min="13829" max="13829" width="7.875" style="51" customWidth="1"/>
    <col min="13830" max="14080" width="9" style="51"/>
    <col min="14081" max="14081" width="35.375" style="51" customWidth="1"/>
    <col min="14082" max="14083" width="7.875" style="51" customWidth="1"/>
    <col min="14084" max="14084" width="8.25" style="51" customWidth="1"/>
    <col min="14085" max="14085" width="7.875" style="51" customWidth="1"/>
    <col min="14086" max="14336" width="9" style="51"/>
    <col min="14337" max="14337" width="35.375" style="51" customWidth="1"/>
    <col min="14338" max="14339" width="7.875" style="51" customWidth="1"/>
    <col min="14340" max="14340" width="8.25" style="51" customWidth="1"/>
    <col min="14341" max="14341" width="7.875" style="51" customWidth="1"/>
    <col min="14342" max="14592" width="9" style="51"/>
    <col min="14593" max="14593" width="35.375" style="51" customWidth="1"/>
    <col min="14594" max="14595" width="7.875" style="51" customWidth="1"/>
    <col min="14596" max="14596" width="8.25" style="51" customWidth="1"/>
    <col min="14597" max="14597" width="7.875" style="51" customWidth="1"/>
    <col min="14598" max="14848" width="9" style="51"/>
    <col min="14849" max="14849" width="35.375" style="51" customWidth="1"/>
    <col min="14850" max="14851" width="7.875" style="51" customWidth="1"/>
    <col min="14852" max="14852" width="8.25" style="51" customWidth="1"/>
    <col min="14853" max="14853" width="7.875" style="51" customWidth="1"/>
    <col min="14854" max="15104" width="9" style="51"/>
    <col min="15105" max="15105" width="35.375" style="51" customWidth="1"/>
    <col min="15106" max="15107" width="7.875" style="51" customWidth="1"/>
    <col min="15108" max="15108" width="8.25" style="51" customWidth="1"/>
    <col min="15109" max="15109" width="7.875" style="51" customWidth="1"/>
    <col min="15110" max="15360" width="9" style="51"/>
    <col min="15361" max="15361" width="35.375" style="51" customWidth="1"/>
    <col min="15362" max="15363" width="7.875" style="51" customWidth="1"/>
    <col min="15364" max="15364" width="8.25" style="51" customWidth="1"/>
    <col min="15365" max="15365" width="7.875" style="51" customWidth="1"/>
    <col min="15366" max="15616" width="9" style="51"/>
    <col min="15617" max="15617" width="35.375" style="51" customWidth="1"/>
    <col min="15618" max="15619" width="7.875" style="51" customWidth="1"/>
    <col min="15620" max="15620" width="8.25" style="51" customWidth="1"/>
    <col min="15621" max="15621" width="7.875" style="51" customWidth="1"/>
    <col min="15622" max="15872" width="9" style="51"/>
    <col min="15873" max="15873" width="35.375" style="51" customWidth="1"/>
    <col min="15874" max="15875" width="7.875" style="51" customWidth="1"/>
    <col min="15876" max="15876" width="8.25" style="51" customWidth="1"/>
    <col min="15877" max="15877" width="7.875" style="51" customWidth="1"/>
    <col min="15878" max="16128" width="9" style="51"/>
    <col min="16129" max="16129" width="35.375" style="51" customWidth="1"/>
    <col min="16130" max="16131" width="7.875" style="51" customWidth="1"/>
    <col min="16132" max="16132" width="8.25" style="51" customWidth="1"/>
    <col min="16133" max="16133" width="7.875" style="51" customWidth="1"/>
    <col min="16134" max="16384" width="9" style="51"/>
  </cols>
  <sheetData>
    <row r="1" spans="1:10" ht="21" customHeight="1">
      <c r="A1" s="575" t="s">
        <v>295</v>
      </c>
      <c r="B1" s="575"/>
      <c r="C1" s="575"/>
      <c r="D1" s="575"/>
    </row>
    <row r="2" spans="1:10" ht="21" customHeight="1" thickBot="1">
      <c r="A2" s="322"/>
      <c r="B2" s="322"/>
      <c r="C2" s="195"/>
      <c r="D2" s="195" t="s">
        <v>13</v>
      </c>
    </row>
    <row r="3" spans="1:10" ht="39" customHeight="1">
      <c r="A3" s="65" t="s">
        <v>22</v>
      </c>
      <c r="B3" s="53" t="s">
        <v>347</v>
      </c>
      <c r="C3" s="144" t="s">
        <v>348</v>
      </c>
      <c r="D3" s="53" t="s">
        <v>15</v>
      </c>
      <c r="E3" s="57" t="s">
        <v>16</v>
      </c>
    </row>
    <row r="4" spans="1:10" ht="15" customHeight="1">
      <c r="A4" s="179" t="s">
        <v>23</v>
      </c>
      <c r="B4" s="350">
        <v>73584.2</v>
      </c>
      <c r="C4" s="108">
        <v>175.1</v>
      </c>
      <c r="D4" s="351">
        <v>182838.2</v>
      </c>
      <c r="E4" s="109">
        <v>88.209000000000003</v>
      </c>
      <c r="F4" s="187"/>
      <c r="G4" s="187">
        <f>B4-[3]规上工业产值!B30</f>
        <v>73584.2</v>
      </c>
      <c r="H4" s="187">
        <f>C4-[3]规上工业产值!C30</f>
        <v>175.1</v>
      </c>
      <c r="I4" s="187">
        <f>D4-[3]规上工业产值!D30</f>
        <v>182838.2</v>
      </c>
      <c r="J4" s="187">
        <f>E4-[3]规上工业产值!E30</f>
        <v>88.209000000000003</v>
      </c>
    </row>
    <row r="5" spans="1:10" ht="15" customHeight="1">
      <c r="A5" s="179" t="s">
        <v>24</v>
      </c>
      <c r="B5" s="286"/>
      <c r="C5" s="108"/>
      <c r="D5" s="110"/>
      <c r="E5" s="109"/>
      <c r="F5" s="187"/>
      <c r="G5" s="187">
        <f>SUM(B5:B35)-B4</f>
        <v>-0.19999999999708962</v>
      </c>
      <c r="H5" s="187"/>
      <c r="I5" s="187">
        <f>SUM(D5:D35)-D4</f>
        <v>0</v>
      </c>
      <c r="J5" s="54"/>
    </row>
    <row r="6" spans="1:10" ht="15" customHeight="1">
      <c r="A6" s="179" t="s">
        <v>25</v>
      </c>
      <c r="B6" s="286"/>
      <c r="C6" s="108"/>
      <c r="D6" s="110"/>
      <c r="E6" s="109"/>
      <c r="F6" s="187"/>
      <c r="G6" s="187"/>
      <c r="H6" s="187"/>
    </row>
    <row r="7" spans="1:10" ht="15" customHeight="1">
      <c r="A7" s="179" t="s">
        <v>26</v>
      </c>
      <c r="B7" s="286">
        <v>6573.3</v>
      </c>
      <c r="C7" s="108">
        <v>177.917</v>
      </c>
      <c r="D7" s="110">
        <v>12975.3</v>
      </c>
      <c r="E7" s="109">
        <v>99.884</v>
      </c>
      <c r="F7" s="187"/>
      <c r="G7" s="187"/>
      <c r="H7" s="187"/>
    </row>
    <row r="8" spans="1:10" ht="15" customHeight="1">
      <c r="A8" s="179" t="s">
        <v>27</v>
      </c>
      <c r="B8" s="286">
        <v>1410.5</v>
      </c>
      <c r="C8" s="108">
        <v>65.144999999999996</v>
      </c>
      <c r="D8" s="110">
        <v>4504.7</v>
      </c>
      <c r="E8" s="109">
        <v>6.4409999999999998</v>
      </c>
      <c r="F8" s="187"/>
      <c r="G8" s="187"/>
      <c r="H8" s="187"/>
    </row>
    <row r="9" spans="1:10" ht="15" customHeight="1">
      <c r="A9" s="179" t="s">
        <v>28</v>
      </c>
      <c r="B9" s="286">
        <v>720.4</v>
      </c>
      <c r="C9" s="108">
        <v>34.654000000000003</v>
      </c>
      <c r="D9" s="110">
        <v>1915.2</v>
      </c>
      <c r="E9" s="109">
        <v>-1.9810000000000001</v>
      </c>
      <c r="F9" s="187"/>
      <c r="G9" s="187"/>
      <c r="H9" s="187"/>
    </row>
    <row r="10" spans="1:10" ht="15" customHeight="1">
      <c r="A10" s="179" t="s">
        <v>29</v>
      </c>
      <c r="B10" s="286">
        <v>854</v>
      </c>
      <c r="C10" s="108">
        <v>264.64600000000002</v>
      </c>
      <c r="D10" s="110">
        <v>2082.1</v>
      </c>
      <c r="E10" s="109">
        <v>152.315</v>
      </c>
      <c r="F10" s="187"/>
      <c r="G10" s="187"/>
      <c r="H10" s="187"/>
    </row>
    <row r="11" spans="1:10">
      <c r="A11" s="179" t="s">
        <v>30</v>
      </c>
      <c r="B11" s="286">
        <v>3090</v>
      </c>
      <c r="C11" s="108">
        <v>100.584</v>
      </c>
      <c r="D11" s="110">
        <v>7666</v>
      </c>
      <c r="E11" s="109">
        <v>56.076000000000001</v>
      </c>
      <c r="F11" s="187"/>
      <c r="G11" s="187"/>
      <c r="H11" s="187"/>
    </row>
    <row r="12" spans="1:10" ht="15" customHeight="1">
      <c r="A12" s="179" t="s">
        <v>31</v>
      </c>
      <c r="B12" s="286">
        <v>890.6</v>
      </c>
      <c r="C12" s="108">
        <v>21.815999999999999</v>
      </c>
      <c r="D12" s="110">
        <v>1868</v>
      </c>
      <c r="E12" s="109">
        <v>42.432000000000002</v>
      </c>
      <c r="F12" s="187"/>
      <c r="G12" s="187"/>
      <c r="H12" s="187"/>
    </row>
    <row r="13" spans="1:10" ht="15" customHeight="1">
      <c r="A13" s="179" t="s">
        <v>32</v>
      </c>
      <c r="B13" s="286">
        <v>0</v>
      </c>
      <c r="C13" s="108">
        <v>-100</v>
      </c>
      <c r="D13" s="110">
        <v>0</v>
      </c>
      <c r="E13" s="109">
        <v>-100</v>
      </c>
      <c r="F13" s="187"/>
      <c r="G13" s="187"/>
      <c r="H13" s="187"/>
    </row>
    <row r="14" spans="1:10" ht="15" customHeight="1">
      <c r="A14" s="179" t="s">
        <v>33</v>
      </c>
      <c r="B14" s="286">
        <v>703.7</v>
      </c>
      <c r="C14" s="111">
        <v>279.76299999999998</v>
      </c>
      <c r="D14" s="110">
        <v>1747</v>
      </c>
      <c r="E14" s="112">
        <v>76.376000000000005</v>
      </c>
      <c r="F14" s="187"/>
      <c r="G14" s="187"/>
      <c r="H14" s="187"/>
    </row>
    <row r="15" spans="1:10" ht="15" customHeight="1">
      <c r="A15" s="179" t="s">
        <v>260</v>
      </c>
      <c r="B15" s="286"/>
      <c r="C15" s="111"/>
      <c r="D15" s="110"/>
      <c r="E15" s="112"/>
      <c r="F15" s="187"/>
      <c r="G15" s="187"/>
      <c r="H15" s="187"/>
    </row>
    <row r="16" spans="1:10" ht="15" customHeight="1">
      <c r="A16" s="179" t="s">
        <v>34</v>
      </c>
      <c r="B16" s="286">
        <v>1569.6</v>
      </c>
      <c r="C16" s="108">
        <v>57.892000000000003</v>
      </c>
      <c r="D16" s="110">
        <v>3329</v>
      </c>
      <c r="E16" s="109">
        <v>13.005000000000001</v>
      </c>
      <c r="F16" s="187"/>
      <c r="G16" s="187"/>
      <c r="H16" s="187"/>
    </row>
    <row r="17" spans="1:10" ht="15" customHeight="1">
      <c r="A17" s="179" t="s">
        <v>35</v>
      </c>
      <c r="B17" s="286"/>
      <c r="C17" s="108"/>
      <c r="D17" s="110"/>
      <c r="E17" s="109"/>
      <c r="F17" s="187"/>
      <c r="G17" s="187"/>
      <c r="H17" s="187"/>
    </row>
    <row r="18" spans="1:10" ht="15" customHeight="1">
      <c r="A18" s="179" t="s">
        <v>36</v>
      </c>
      <c r="B18" s="286">
        <v>0.3</v>
      </c>
      <c r="C18" s="108"/>
      <c r="D18" s="110">
        <v>27.1</v>
      </c>
      <c r="E18" s="109"/>
      <c r="F18" s="187"/>
      <c r="G18" s="187"/>
      <c r="H18" s="187"/>
    </row>
    <row r="19" spans="1:10" ht="15" customHeight="1">
      <c r="A19" s="179" t="s">
        <v>37</v>
      </c>
      <c r="B19" s="286">
        <v>1596.1</v>
      </c>
      <c r="C19" s="108">
        <v>246.376</v>
      </c>
      <c r="D19" s="110">
        <v>3472.2</v>
      </c>
      <c r="E19" s="109">
        <v>106.666</v>
      </c>
      <c r="F19" s="187"/>
      <c r="G19" s="187"/>
      <c r="H19" s="187"/>
      <c r="I19" s="217"/>
      <c r="J19" s="216"/>
    </row>
    <row r="20" spans="1:10" ht="15" customHeight="1">
      <c r="A20" s="179" t="s">
        <v>38</v>
      </c>
      <c r="B20" s="286">
        <v>265.10000000000002</v>
      </c>
      <c r="C20" s="108">
        <v>183.226</v>
      </c>
      <c r="D20" s="110">
        <v>637</v>
      </c>
      <c r="E20" s="109">
        <v>-30.428000000000001</v>
      </c>
      <c r="F20" s="187"/>
      <c r="G20" s="187"/>
      <c r="H20" s="187"/>
      <c r="I20" s="217"/>
      <c r="J20" s="216"/>
    </row>
    <row r="21" spans="1:10" ht="15" customHeight="1">
      <c r="A21" s="179" t="s">
        <v>39</v>
      </c>
      <c r="B21" s="286">
        <v>41.4</v>
      </c>
      <c r="C21" s="108">
        <v>0</v>
      </c>
      <c r="D21" s="110">
        <v>74.7</v>
      </c>
      <c r="E21" s="109">
        <v>678.125</v>
      </c>
      <c r="F21" s="187"/>
      <c r="G21" s="187"/>
      <c r="H21" s="187"/>
      <c r="I21" s="217"/>
      <c r="J21" s="216"/>
    </row>
    <row r="22" spans="1:10" ht="15" customHeight="1">
      <c r="A22" s="179" t="s">
        <v>40</v>
      </c>
      <c r="B22" s="286"/>
      <c r="C22" s="108"/>
      <c r="D22" s="110"/>
      <c r="E22" s="109"/>
      <c r="F22" s="187"/>
      <c r="G22" s="187"/>
      <c r="H22" s="187"/>
      <c r="I22" s="217"/>
      <c r="J22" s="216"/>
    </row>
    <row r="23" spans="1:10" ht="15" customHeight="1">
      <c r="A23" s="179" t="s">
        <v>41</v>
      </c>
      <c r="B23" s="286">
        <v>21439</v>
      </c>
      <c r="C23" s="108">
        <v>664.06899999999996</v>
      </c>
      <c r="D23" s="110">
        <v>60152.2</v>
      </c>
      <c r="E23" s="109">
        <v>286.279</v>
      </c>
      <c r="F23" s="187"/>
      <c r="G23" s="187"/>
      <c r="H23" s="187"/>
    </row>
    <row r="24" spans="1:10" ht="15" customHeight="1">
      <c r="A24" s="179" t="s">
        <v>42</v>
      </c>
      <c r="B24" s="286">
        <v>19592.7</v>
      </c>
      <c r="C24" s="108">
        <v>120.32599999999999</v>
      </c>
      <c r="D24" s="110">
        <v>46823.199999999997</v>
      </c>
      <c r="E24" s="109">
        <v>58.701000000000001</v>
      </c>
      <c r="F24" s="187"/>
      <c r="G24" s="187"/>
      <c r="H24" s="187"/>
    </row>
    <row r="25" spans="1:10" ht="15" customHeight="1">
      <c r="A25" s="179" t="s">
        <v>43</v>
      </c>
      <c r="B25" s="286">
        <v>909.5</v>
      </c>
      <c r="C25" s="108">
        <v>9.7899999999999991</v>
      </c>
      <c r="D25" s="110">
        <v>1537.6</v>
      </c>
      <c r="E25" s="109">
        <v>-14.473000000000001</v>
      </c>
      <c r="F25" s="187"/>
      <c r="G25" s="187"/>
      <c r="H25" s="187"/>
    </row>
    <row r="26" spans="1:10" ht="15" customHeight="1">
      <c r="A26" s="179" t="s">
        <v>44</v>
      </c>
      <c r="B26" s="286">
        <v>704.9</v>
      </c>
      <c r="C26" s="108">
        <v>104.319</v>
      </c>
      <c r="D26" s="110">
        <v>1494</v>
      </c>
      <c r="E26" s="109">
        <v>44.963999999999999</v>
      </c>
      <c r="F26" s="187"/>
      <c r="G26" s="187"/>
      <c r="H26" s="187"/>
    </row>
    <row r="27" spans="1:10" ht="15" customHeight="1">
      <c r="A27" s="179" t="s">
        <v>362</v>
      </c>
      <c r="B27" s="286">
        <v>241</v>
      </c>
      <c r="C27" s="108"/>
      <c r="D27" s="110">
        <v>541.5</v>
      </c>
      <c r="E27" s="109"/>
      <c r="F27" s="187"/>
      <c r="G27" s="187"/>
      <c r="H27" s="187"/>
    </row>
    <row r="28" spans="1:10" ht="15" customHeight="1">
      <c r="A28" s="179" t="s">
        <v>45</v>
      </c>
      <c r="B28" s="286">
        <v>6102</v>
      </c>
      <c r="C28" s="108">
        <v>148.251</v>
      </c>
      <c r="D28" s="110">
        <v>17090.3</v>
      </c>
      <c r="E28" s="109">
        <v>29.27</v>
      </c>
      <c r="F28" s="187"/>
      <c r="G28" s="187"/>
      <c r="H28" s="187"/>
    </row>
    <row r="29" spans="1:10" ht="15" customHeight="1">
      <c r="A29" s="179" t="s">
        <v>46</v>
      </c>
      <c r="B29" s="286">
        <v>1684.4</v>
      </c>
      <c r="C29" s="108">
        <v>231.57499999999999</v>
      </c>
      <c r="D29" s="110">
        <v>3487.2</v>
      </c>
      <c r="E29" s="109">
        <v>161.21299999999999</v>
      </c>
      <c r="F29" s="187"/>
      <c r="G29" s="187"/>
      <c r="H29" s="187"/>
      <c r="I29" s="51">
        <v>10</v>
      </c>
    </row>
    <row r="30" spans="1:10" ht="15" customHeight="1">
      <c r="A30" s="179" t="s">
        <v>47</v>
      </c>
      <c r="B30" s="286">
        <v>4329.2</v>
      </c>
      <c r="C30" s="108">
        <v>50.633000000000003</v>
      </c>
      <c r="D30" s="110">
        <v>8828.2000000000007</v>
      </c>
      <c r="E30" s="109">
        <v>18.100000000000001</v>
      </c>
      <c r="F30" s="187"/>
      <c r="G30" s="187"/>
      <c r="H30" s="187"/>
    </row>
    <row r="31" spans="1:10" ht="15" customHeight="1">
      <c r="A31" s="179" t="s">
        <v>48</v>
      </c>
      <c r="B31" s="286">
        <v>286.10000000000002</v>
      </c>
      <c r="C31" s="108"/>
      <c r="D31" s="110">
        <v>834.7</v>
      </c>
      <c r="E31" s="109">
        <v>255.94900000000001</v>
      </c>
      <c r="F31" s="187"/>
      <c r="G31" s="187"/>
      <c r="H31" s="187"/>
    </row>
    <row r="32" spans="1:10">
      <c r="A32" s="179" t="s">
        <v>49</v>
      </c>
      <c r="B32" s="286">
        <v>580.20000000000005</v>
      </c>
      <c r="C32" s="108">
        <v>1288.038</v>
      </c>
      <c r="D32" s="110">
        <v>1751</v>
      </c>
      <c r="E32" s="109">
        <v>212.066</v>
      </c>
      <c r="F32" s="187"/>
      <c r="G32" s="187"/>
      <c r="H32" s="187"/>
    </row>
    <row r="33" spans="1:8">
      <c r="A33" s="179" t="s">
        <v>50</v>
      </c>
      <c r="B33" s="286"/>
      <c r="C33" s="108"/>
      <c r="D33" s="110"/>
      <c r="E33" s="109"/>
      <c r="F33" s="187"/>
      <c r="G33" s="187"/>
      <c r="H33" s="187"/>
    </row>
    <row r="34" spans="1:8">
      <c r="A34" s="179" t="s">
        <v>51</v>
      </c>
      <c r="B34" s="286"/>
      <c r="C34" s="287"/>
      <c r="D34" s="110"/>
      <c r="E34" s="288"/>
      <c r="F34" s="187"/>
      <c r="G34" s="187"/>
      <c r="H34" s="187"/>
    </row>
    <row r="35" spans="1:8" ht="13.5" thickBot="1">
      <c r="A35" s="289" t="s">
        <v>52</v>
      </c>
      <c r="B35" s="290"/>
      <c r="C35" s="291"/>
      <c r="D35" s="113"/>
      <c r="E35" s="292"/>
    </row>
    <row r="37" spans="1:8">
      <c r="A37" s="51">
        <v>6</v>
      </c>
    </row>
  </sheetData>
  <mergeCells count="1">
    <mergeCell ref="A1:D1"/>
  </mergeCells>
  <phoneticPr fontId="11" type="noConversion"/>
  <pageMargins left="0.69930555555555596" right="0.69930555555555596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</sheetPr>
  <dimension ref="A1:F30"/>
  <sheetViews>
    <sheetView topLeftCell="A13" workbookViewId="0">
      <selection activeCell="I28" sqref="I28"/>
    </sheetView>
  </sheetViews>
  <sheetFormatPr defaultRowHeight="14.25"/>
  <cols>
    <col min="1" max="1" width="23.25" style="67" customWidth="1"/>
    <col min="2" max="2" width="11.75" style="67" customWidth="1"/>
    <col min="3" max="3" width="11.25" style="67" customWidth="1"/>
    <col min="4" max="4" width="10.75" style="67" customWidth="1"/>
    <col min="5" max="5" width="12.125" style="67" customWidth="1"/>
    <col min="6" max="16384" width="9" style="67"/>
  </cols>
  <sheetData>
    <row r="1" spans="1:6" ht="20.25">
      <c r="A1" s="576" t="s">
        <v>199</v>
      </c>
      <c r="B1" s="576"/>
      <c r="C1" s="576"/>
      <c r="D1" s="576"/>
    </row>
    <row r="2" spans="1:6" ht="15" thickBot="1">
      <c r="A2" s="66"/>
      <c r="B2" s="66"/>
      <c r="C2" s="66"/>
      <c r="D2" s="66" t="s">
        <v>13</v>
      </c>
    </row>
    <row r="3" spans="1:6" ht="33.75" customHeight="1">
      <c r="A3" s="68" t="s">
        <v>53</v>
      </c>
      <c r="B3" s="138" t="s">
        <v>342</v>
      </c>
      <c r="C3" s="69" t="s">
        <v>54</v>
      </c>
      <c r="D3" s="70" t="s">
        <v>16</v>
      </c>
    </row>
    <row r="4" spans="1:6">
      <c r="A4" s="261" t="s">
        <v>329</v>
      </c>
      <c r="B4" s="103"/>
      <c r="C4" s="104"/>
      <c r="D4" s="105"/>
    </row>
    <row r="5" spans="1:6">
      <c r="A5" s="71" t="s">
        <v>55</v>
      </c>
      <c r="B5" s="103">
        <v>35315.199999999997</v>
      </c>
      <c r="C5" s="104">
        <v>32959.300000000003</v>
      </c>
      <c r="D5" s="105">
        <v>7.1479066606390091</v>
      </c>
    </row>
    <row r="6" spans="1:6" ht="15">
      <c r="A6" s="48" t="s">
        <v>56</v>
      </c>
      <c r="B6" s="103"/>
      <c r="C6" s="104"/>
      <c r="D6" s="105"/>
      <c r="F6" s="72"/>
    </row>
    <row r="7" spans="1:6">
      <c r="A7" s="73" t="s">
        <v>57</v>
      </c>
      <c r="B7" s="103"/>
      <c r="C7" s="104"/>
      <c r="D7" s="105"/>
      <c r="F7" s="72"/>
    </row>
    <row r="8" spans="1:6">
      <c r="A8" s="73" t="s">
        <v>58</v>
      </c>
      <c r="B8" s="103">
        <v>465.8</v>
      </c>
      <c r="C8" s="104">
        <v>700.1</v>
      </c>
      <c r="D8" s="105">
        <v>-33.466647621768317</v>
      </c>
      <c r="E8" s="72"/>
      <c r="F8" s="72"/>
    </row>
    <row r="9" spans="1:6" ht="15">
      <c r="A9" s="48" t="s">
        <v>59</v>
      </c>
      <c r="B9" s="103"/>
      <c r="C9" s="104"/>
      <c r="D9" s="105"/>
    </row>
    <row r="10" spans="1:6">
      <c r="A10" s="73" t="s">
        <v>58</v>
      </c>
      <c r="B10" s="103">
        <v>30362.799999999999</v>
      </c>
      <c r="C10" s="104">
        <v>29578.5</v>
      </c>
      <c r="D10" s="105">
        <v>2.6515881467958025</v>
      </c>
      <c r="F10" s="72"/>
    </row>
    <row r="11" spans="1:6" ht="15">
      <c r="A11" s="48" t="s">
        <v>60</v>
      </c>
      <c r="B11" s="103"/>
      <c r="C11" s="104"/>
      <c r="D11" s="105"/>
    </row>
    <row r="12" spans="1:6">
      <c r="A12" s="73" t="s">
        <v>58</v>
      </c>
      <c r="B12" s="103">
        <v>952.4</v>
      </c>
      <c r="C12" s="104">
        <v>1192.5999999999999</v>
      </c>
      <c r="D12" s="105">
        <v>-20.140868690256582</v>
      </c>
      <c r="F12" s="72"/>
    </row>
    <row r="13" spans="1:6" ht="15">
      <c r="A13" s="48" t="s">
        <v>61</v>
      </c>
      <c r="B13" s="103"/>
      <c r="C13" s="104"/>
      <c r="D13" s="105"/>
    </row>
    <row r="14" spans="1:6">
      <c r="A14" s="73" t="s">
        <v>58</v>
      </c>
      <c r="B14" s="103">
        <v>3534.2</v>
      </c>
      <c r="C14" s="104">
        <v>1488.1</v>
      </c>
      <c r="D14" s="105">
        <v>137.49748000806397</v>
      </c>
    </row>
    <row r="15" spans="1:6">
      <c r="A15" s="74" t="s">
        <v>62</v>
      </c>
      <c r="B15" s="103"/>
      <c r="C15" s="103"/>
      <c r="D15" s="105"/>
      <c r="E15" s="72"/>
      <c r="F15" s="72"/>
    </row>
    <row r="16" spans="1:6">
      <c r="A16" s="73" t="s">
        <v>63</v>
      </c>
      <c r="B16" s="103"/>
      <c r="C16" s="104"/>
      <c r="D16" s="105"/>
    </row>
    <row r="17" spans="1:4" ht="13.5" customHeight="1">
      <c r="A17" s="73" t="s">
        <v>64</v>
      </c>
      <c r="B17" s="103"/>
      <c r="C17" s="104"/>
      <c r="D17" s="105"/>
    </row>
    <row r="18" spans="1:4">
      <c r="A18" s="73" t="s">
        <v>65</v>
      </c>
      <c r="B18" s="103">
        <v>338682.9</v>
      </c>
      <c r="C18" s="103">
        <v>164857.4</v>
      </c>
      <c r="D18" s="105">
        <v>105.43991352526487</v>
      </c>
    </row>
    <row r="19" spans="1:4" ht="13.5" customHeight="1">
      <c r="A19" s="73" t="s">
        <v>66</v>
      </c>
      <c r="B19" s="103">
        <v>318076.40000000002</v>
      </c>
      <c r="C19" s="104">
        <v>144650.20000000001</v>
      </c>
      <c r="D19" s="105">
        <v>119.8935086159577</v>
      </c>
    </row>
    <row r="20" spans="1:4">
      <c r="A20" s="73" t="s">
        <v>67</v>
      </c>
      <c r="B20" s="103">
        <v>20606.5</v>
      </c>
      <c r="C20" s="104">
        <v>20207.2</v>
      </c>
      <c r="D20" s="105">
        <v>1.9760283463319865</v>
      </c>
    </row>
    <row r="21" spans="1:4">
      <c r="A21" s="258" t="s">
        <v>328</v>
      </c>
      <c r="B21" s="103"/>
      <c r="C21" s="103"/>
      <c r="D21" s="105"/>
    </row>
    <row r="22" spans="1:4" ht="15">
      <c r="A22" s="48" t="s">
        <v>68</v>
      </c>
      <c r="B22" s="103"/>
      <c r="C22" s="104"/>
      <c r="D22" s="105"/>
    </row>
    <row r="23" spans="1:4" ht="16.5" customHeight="1">
      <c r="A23" s="48" t="s">
        <v>145</v>
      </c>
      <c r="B23" s="103"/>
      <c r="C23" s="104"/>
      <c r="D23" s="105"/>
    </row>
    <row r="24" spans="1:4" ht="16.5" customHeight="1">
      <c r="A24" s="73" t="s">
        <v>69</v>
      </c>
      <c r="B24" s="103">
        <v>5840.6</v>
      </c>
      <c r="C24" s="103">
        <v>3409.1</v>
      </c>
      <c r="D24" s="105">
        <v>71.323809803173873</v>
      </c>
    </row>
    <row r="25" spans="1:4" ht="16.5" customHeight="1">
      <c r="A25" s="73" t="s">
        <v>70</v>
      </c>
      <c r="B25" s="103">
        <v>2057.6999999999998</v>
      </c>
      <c r="C25" s="103">
        <v>1860.4</v>
      </c>
      <c r="D25" s="105">
        <v>10.605246183616401</v>
      </c>
    </row>
    <row r="26" spans="1:4" ht="15" thickBot="1">
      <c r="A26" s="75" t="s">
        <v>71</v>
      </c>
      <c r="B26" s="260">
        <v>3782.9</v>
      </c>
      <c r="C26" s="260">
        <v>1548.7</v>
      </c>
      <c r="D26" s="262">
        <v>144.2629301995222</v>
      </c>
    </row>
    <row r="27" spans="1:4" s="76" customFormat="1" ht="11.25">
      <c r="A27" s="97"/>
      <c r="D27" s="77"/>
    </row>
    <row r="28" spans="1:4">
      <c r="A28" s="72"/>
      <c r="D28" s="78"/>
    </row>
    <row r="29" spans="1:4">
      <c r="B29" s="72">
        <v>7</v>
      </c>
      <c r="C29" s="72"/>
      <c r="D29" s="78"/>
    </row>
    <row r="30" spans="1:4">
      <c r="D30" s="78"/>
    </row>
  </sheetData>
  <mergeCells count="1">
    <mergeCell ref="A1:D1"/>
  </mergeCells>
  <phoneticPr fontId="11" type="noConversion"/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50"/>
  </sheetPr>
  <dimension ref="A1:E42"/>
  <sheetViews>
    <sheetView topLeftCell="A19" workbookViewId="0">
      <selection activeCell="G35" sqref="G35"/>
    </sheetView>
  </sheetViews>
  <sheetFormatPr defaultRowHeight="14.25"/>
  <cols>
    <col min="1" max="1" width="23.875" style="35" customWidth="1"/>
    <col min="2" max="2" width="11.5" style="35" customWidth="1"/>
    <col min="3" max="4" width="10.375" style="35" customWidth="1"/>
    <col min="5" max="5" width="9" style="209"/>
    <col min="6" max="16384" width="9" style="35"/>
  </cols>
  <sheetData>
    <row r="1" spans="1:4" ht="21" customHeight="1">
      <c r="A1" s="577" t="s">
        <v>200</v>
      </c>
      <c r="B1" s="578"/>
      <c r="C1" s="578"/>
      <c r="D1" s="578"/>
    </row>
    <row r="2" spans="1:4" ht="21" customHeight="1" thickBot="1">
      <c r="A2" s="36"/>
      <c r="B2" s="36"/>
      <c r="C2" s="36"/>
      <c r="D2" s="36" t="s">
        <v>13</v>
      </c>
    </row>
    <row r="3" spans="1:4" ht="30" customHeight="1">
      <c r="A3" s="37" t="s">
        <v>53</v>
      </c>
      <c r="B3" s="101" t="s">
        <v>341</v>
      </c>
      <c r="C3" s="38" t="s">
        <v>15</v>
      </c>
      <c r="D3" s="39" t="s">
        <v>16</v>
      </c>
    </row>
    <row r="4" spans="1:4" ht="14.1" customHeight="1">
      <c r="A4" s="212" t="s">
        <v>72</v>
      </c>
      <c r="B4" s="231">
        <v>110976</v>
      </c>
      <c r="C4" s="231">
        <v>295822</v>
      </c>
      <c r="D4" s="232">
        <v>16.018181889488943</v>
      </c>
    </row>
    <row r="5" spans="1:4" ht="14.1" customHeight="1">
      <c r="A5" s="40" t="s">
        <v>73</v>
      </c>
      <c r="B5" s="233">
        <v>80313</v>
      </c>
      <c r="C5" s="233">
        <v>185901</v>
      </c>
      <c r="D5" s="232">
        <v>19.43834085039127</v>
      </c>
    </row>
    <row r="6" spans="1:4" ht="14.1" customHeight="1">
      <c r="A6" s="40" t="s">
        <v>74</v>
      </c>
      <c r="B6" s="233">
        <v>61253</v>
      </c>
      <c r="C6" s="233">
        <v>146554</v>
      </c>
      <c r="D6" s="232">
        <v>1.8287683606397849</v>
      </c>
    </row>
    <row r="7" spans="1:4" ht="14.1" customHeight="1">
      <c r="A7" s="40" t="s">
        <v>296</v>
      </c>
      <c r="B7" s="233">
        <v>28849</v>
      </c>
      <c r="C7" s="233">
        <v>59656</v>
      </c>
      <c r="D7" s="232">
        <v>-0.48874876978764803</v>
      </c>
    </row>
    <row r="8" spans="1:4" ht="14.1" customHeight="1">
      <c r="A8" s="40" t="s">
        <v>75</v>
      </c>
      <c r="B8" s="233">
        <v>0</v>
      </c>
      <c r="C8" s="233">
        <v>0</v>
      </c>
      <c r="D8" s="232">
        <v>-100</v>
      </c>
    </row>
    <row r="9" spans="1:4" ht="14.1" customHeight="1">
      <c r="A9" s="213" t="s">
        <v>297</v>
      </c>
      <c r="B9" s="233">
        <v>178</v>
      </c>
      <c r="C9" s="233">
        <v>28315</v>
      </c>
      <c r="D9" s="232">
        <v>33.731639352004919</v>
      </c>
    </row>
    <row r="10" spans="1:4" ht="14.1" customHeight="1">
      <c r="A10" s="213" t="s">
        <v>298</v>
      </c>
      <c r="B10" s="233">
        <v>1019</v>
      </c>
      <c r="C10" s="233">
        <v>5167</v>
      </c>
      <c r="D10" s="232">
        <v>19.883990719257554</v>
      </c>
    </row>
    <row r="11" spans="1:4" ht="14.1" customHeight="1">
      <c r="A11" s="213" t="s">
        <v>76</v>
      </c>
      <c r="B11" s="233">
        <v>19060</v>
      </c>
      <c r="C11" s="233">
        <v>39347</v>
      </c>
      <c r="D11" s="232">
        <v>235.6107130672126</v>
      </c>
    </row>
    <row r="12" spans="1:4" ht="14.1" customHeight="1">
      <c r="A12" s="213" t="s">
        <v>299</v>
      </c>
      <c r="B12" s="234">
        <v>30663</v>
      </c>
      <c r="C12" s="234">
        <v>109921</v>
      </c>
      <c r="D12" s="232">
        <v>10.659096171463659</v>
      </c>
    </row>
    <row r="13" spans="1:4" ht="14.1" customHeight="1">
      <c r="A13" s="214" t="s">
        <v>300</v>
      </c>
      <c r="B13" s="233">
        <v>81953</v>
      </c>
      <c r="C13" s="233">
        <v>131010</v>
      </c>
      <c r="D13" s="232">
        <v>29.901936481810168</v>
      </c>
    </row>
    <row r="14" spans="1:4" ht="14.1" customHeight="1">
      <c r="A14" s="40" t="s">
        <v>301</v>
      </c>
      <c r="B14" s="233">
        <v>13217</v>
      </c>
      <c r="C14" s="233">
        <v>23852</v>
      </c>
      <c r="D14" s="232">
        <v>30.918272133487022</v>
      </c>
    </row>
    <row r="15" spans="1:4" ht="14.1" customHeight="1">
      <c r="A15" s="40" t="s">
        <v>302</v>
      </c>
      <c r="B15" s="233">
        <v>90</v>
      </c>
      <c r="C15" s="233">
        <v>90</v>
      </c>
      <c r="D15" s="232">
        <v>80</v>
      </c>
    </row>
    <row r="16" spans="1:4" ht="14.1" customHeight="1">
      <c r="A16" s="40" t="s">
        <v>303</v>
      </c>
      <c r="B16" s="233">
        <v>6521</v>
      </c>
      <c r="C16" s="233">
        <v>10955</v>
      </c>
      <c r="D16" s="232">
        <v>27.650897226753671</v>
      </c>
    </row>
    <row r="17" spans="1:4" ht="14.1" customHeight="1">
      <c r="A17" s="40" t="s">
        <v>304</v>
      </c>
      <c r="B17" s="233">
        <v>16565</v>
      </c>
      <c r="C17" s="233">
        <v>27557</v>
      </c>
      <c r="D17" s="232">
        <v>-2.1768312592968186E-2</v>
      </c>
    </row>
    <row r="18" spans="1:4" ht="14.1" customHeight="1">
      <c r="A18" s="40" t="s">
        <v>305</v>
      </c>
      <c r="B18" s="233">
        <v>1509</v>
      </c>
      <c r="C18" s="233">
        <v>4387</v>
      </c>
      <c r="D18" s="232">
        <v>69.382239382239362</v>
      </c>
    </row>
    <row r="19" spans="1:4" ht="14.1" customHeight="1">
      <c r="A19" s="40" t="s">
        <v>306</v>
      </c>
      <c r="B19" s="233">
        <v>1287</v>
      </c>
      <c r="C19" s="233">
        <v>2467</v>
      </c>
      <c r="D19" s="232">
        <v>33.063646170442297</v>
      </c>
    </row>
    <row r="20" spans="1:4" ht="14.1" customHeight="1">
      <c r="A20" s="40" t="s">
        <v>307</v>
      </c>
      <c r="B20" s="233">
        <v>8332</v>
      </c>
      <c r="C20" s="233">
        <v>11987</v>
      </c>
      <c r="D20" s="232">
        <v>138.9276460035878</v>
      </c>
    </row>
    <row r="21" spans="1:4" ht="14.1" customHeight="1">
      <c r="A21" s="40" t="s">
        <v>308</v>
      </c>
      <c r="B21" s="233">
        <v>5198</v>
      </c>
      <c r="C21" s="233">
        <v>7860</v>
      </c>
      <c r="D21" s="232">
        <v>65.195460277427486</v>
      </c>
    </row>
    <row r="22" spans="1:4" ht="14.1" customHeight="1">
      <c r="A22" s="40" t="s">
        <v>309</v>
      </c>
      <c r="B22" s="233">
        <v>4343</v>
      </c>
      <c r="C22" s="233">
        <v>4733</v>
      </c>
      <c r="D22" s="232">
        <v>766.84981684981676</v>
      </c>
    </row>
    <row r="23" spans="1:4" ht="14.1" customHeight="1">
      <c r="A23" s="40" t="s">
        <v>310</v>
      </c>
      <c r="B23" s="233">
        <v>11760</v>
      </c>
      <c r="C23" s="233">
        <v>18179</v>
      </c>
      <c r="D23" s="232">
        <v>11.54813769405412</v>
      </c>
    </row>
    <row r="24" spans="1:4" ht="14.1" customHeight="1">
      <c r="A24" s="40" t="s">
        <v>311</v>
      </c>
      <c r="B24" s="233">
        <v>6560</v>
      </c>
      <c r="C24" s="233">
        <v>10043</v>
      </c>
      <c r="D24" s="232">
        <v>15.463324902276383</v>
      </c>
    </row>
    <row r="25" spans="1:4" ht="14.1" customHeight="1">
      <c r="A25" s="40" t="s">
        <v>312</v>
      </c>
      <c r="B25" s="233">
        <v>1403</v>
      </c>
      <c r="C25" s="233">
        <v>2623</v>
      </c>
      <c r="D25" s="232">
        <v>22.227399813606709</v>
      </c>
    </row>
    <row r="26" spans="1:4" ht="14.1" customHeight="1">
      <c r="A26" s="41" t="s">
        <v>322</v>
      </c>
      <c r="B26" s="227">
        <v>98361</v>
      </c>
      <c r="C26" s="227">
        <v>276400</v>
      </c>
      <c r="D26" s="228">
        <v>7.7</v>
      </c>
    </row>
    <row r="27" spans="1:4" ht="14.1" customHeight="1">
      <c r="A27" s="42" t="s">
        <v>77</v>
      </c>
      <c r="B27" s="227">
        <v>17363</v>
      </c>
      <c r="C27" s="227">
        <v>66642</v>
      </c>
      <c r="D27" s="228">
        <v>-23.7</v>
      </c>
    </row>
    <row r="28" spans="1:4" ht="14.1" customHeight="1">
      <c r="A28" s="42" t="s">
        <v>78</v>
      </c>
      <c r="B28" s="227">
        <v>80998</v>
      </c>
      <c r="C28" s="227">
        <v>209758</v>
      </c>
      <c r="D28" s="228">
        <v>24</v>
      </c>
    </row>
    <row r="29" spans="1:4" ht="14.1" customHeight="1">
      <c r="A29" s="42" t="s">
        <v>79</v>
      </c>
      <c r="B29" s="227">
        <v>37076</v>
      </c>
      <c r="C29" s="227">
        <v>110577</v>
      </c>
      <c r="D29" s="228">
        <v>23</v>
      </c>
    </row>
    <row r="30" spans="1:4" ht="14.1" customHeight="1" thickBot="1">
      <c r="A30" s="43" t="s">
        <v>80</v>
      </c>
      <c r="B30" s="229">
        <v>43794</v>
      </c>
      <c r="C30" s="229">
        <v>98926</v>
      </c>
      <c r="D30" s="230">
        <v>24.9</v>
      </c>
    </row>
    <row r="31" spans="1:4" ht="14.1" customHeight="1">
      <c r="A31" s="20" t="s">
        <v>81</v>
      </c>
      <c r="B31" s="44"/>
      <c r="C31" s="45"/>
    </row>
    <row r="32" spans="1:4" ht="14.1" customHeight="1">
      <c r="A32" s="46"/>
      <c r="B32" s="47"/>
    </row>
    <row r="33" spans="1:4" ht="18" customHeight="1">
      <c r="B33" s="35">
        <v>8</v>
      </c>
    </row>
    <row r="34" spans="1:4" ht="14.1" customHeight="1"/>
    <row r="36" spans="1:4">
      <c r="A36" s="364"/>
      <c r="B36" s="650"/>
      <c r="C36" s="650"/>
      <c r="D36" s="651"/>
    </row>
    <row r="37" spans="1:4">
      <c r="A37" s="365"/>
      <c r="B37" s="650"/>
      <c r="C37" s="650"/>
      <c r="D37" s="651"/>
    </row>
    <row r="38" spans="1:4">
      <c r="A38" s="365"/>
      <c r="B38" s="650"/>
      <c r="C38" s="650"/>
      <c r="D38" s="651"/>
    </row>
    <row r="39" spans="1:4">
      <c r="A39" s="365"/>
      <c r="B39" s="650"/>
      <c r="C39" s="650"/>
      <c r="D39" s="651"/>
    </row>
    <row r="40" spans="1:4">
      <c r="A40" s="365"/>
      <c r="B40" s="650"/>
      <c r="C40" s="650"/>
      <c r="D40" s="651"/>
    </row>
    <row r="41" spans="1:4">
      <c r="A41" s="209"/>
      <c r="B41" s="209"/>
      <c r="C41" s="209"/>
      <c r="D41" s="209"/>
    </row>
    <row r="42" spans="1:4">
      <c r="A42" s="209"/>
      <c r="B42" s="209"/>
      <c r="C42" s="209"/>
      <c r="D42" s="209"/>
    </row>
  </sheetData>
  <mergeCells count="1">
    <mergeCell ref="A1:D1"/>
  </mergeCells>
  <phoneticPr fontId="11" type="noConversion"/>
  <pageMargins left="0.75" right="0.75" top="0.98" bottom="0.98" header="0.51" footer="0.51"/>
  <pageSetup paperSize="9" orientation="portrait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35</vt:i4>
      </vt:variant>
    </vt:vector>
  </HeadingPairs>
  <TitlesOfParts>
    <vt:vector size="35" baseType="lpstr">
      <vt:lpstr>目录</vt:lpstr>
      <vt:lpstr>产值</vt:lpstr>
      <vt:lpstr>规上工业增加值 (2)</vt:lpstr>
      <vt:lpstr>国标分行业产值 (2)</vt:lpstr>
      <vt:lpstr>国标分行业增加值</vt:lpstr>
      <vt:lpstr>国标分行业新产品产值 (2)</vt:lpstr>
      <vt:lpstr>国标分行业出口交货值</vt:lpstr>
      <vt:lpstr>贸易</vt:lpstr>
      <vt:lpstr>财税</vt:lpstr>
      <vt:lpstr>金融</vt:lpstr>
      <vt:lpstr>固定投资 (3)</vt:lpstr>
      <vt:lpstr>全县投资分行业 (3)</vt:lpstr>
      <vt:lpstr>房地产开发投资 (3)</vt:lpstr>
      <vt:lpstr>镇产值</vt:lpstr>
      <vt:lpstr>镇装备</vt:lpstr>
      <vt:lpstr>镇高新</vt:lpstr>
      <vt:lpstr>镇数字经济</vt:lpstr>
      <vt:lpstr>镇能耗</vt:lpstr>
      <vt:lpstr>分镇投资1</vt:lpstr>
      <vt:lpstr>分镇投资2</vt:lpstr>
      <vt:lpstr>分县工1</vt:lpstr>
      <vt:lpstr>分县工2</vt:lpstr>
      <vt:lpstr>分县工3</vt:lpstr>
      <vt:lpstr>分县工4</vt:lpstr>
      <vt:lpstr>分县工5</vt:lpstr>
      <vt:lpstr>分县能耗</vt:lpstr>
      <vt:lpstr>分县财政</vt:lpstr>
      <vt:lpstr>分县投1</vt:lpstr>
      <vt:lpstr>分县投2</vt:lpstr>
      <vt:lpstr>分县投3</vt:lpstr>
      <vt:lpstr>分县环投4</vt:lpstr>
      <vt:lpstr>分县房</vt:lpstr>
      <vt:lpstr>分县贸易</vt:lpstr>
      <vt:lpstr>分县用电量</vt:lpstr>
      <vt:lpstr>价格指数 </vt:lpstr>
    </vt:vector>
  </TitlesOfParts>
  <Company>tjj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hytj</dc:creator>
  <cp:lastModifiedBy>DEll-PC</cp:lastModifiedBy>
  <cp:revision>1</cp:revision>
  <cp:lastPrinted>2019-07-16T05:22:50Z</cp:lastPrinted>
  <dcterms:created xsi:type="dcterms:W3CDTF">2000-02-29T07:15:25Z</dcterms:created>
  <dcterms:modified xsi:type="dcterms:W3CDTF">2021-03-25T05:48:30Z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2052-10.8.0.5422</vt:lpwstr>
  </property>
</Properties>
</file>